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2985" windowWidth="9375" windowHeight="4965" tabRatio="876" firstSheet="6" activeTab="12"/>
  </bookViews>
  <sheets>
    <sheet name="Splošno" sheetId="1" r:id="rId1"/>
    <sheet name="Rekapitulacija vseh del" sheetId="2" r:id="rId2"/>
    <sheet name="Rekapitulacija del" sheetId="3" r:id="rId3"/>
    <sheet name="kanal K1 in K5" sheetId="4" r:id="rId4"/>
    <sheet name="kanali K2, K3 in K4" sheetId="5" r:id="rId5"/>
    <sheet name="kanal K6" sheetId="6" r:id="rId6"/>
    <sheet name="tlačni vod - črp JUGORJE" sheetId="7" r:id="rId7"/>
    <sheet name="meteorna kanalizacija" sheetId="8" r:id="rId8"/>
    <sheet name="črpališče JUGORJE" sheetId="9" r:id="rId9"/>
    <sheet name="Strojni del" sheetId="10" r:id="rId10"/>
    <sheet name="elektro ČRP" sheetId="11" r:id="rId11"/>
    <sheet name="hišni priključki - JUGORJE" sheetId="12" r:id="rId12"/>
    <sheet name="TUJE STORITVE" sheetId="13" r:id="rId13"/>
  </sheets>
  <definedNames>
    <definedName name="_xlnm.Print_Area" localSheetId="8">'črpališče JUGORJE'!$A$1:$F$111</definedName>
    <definedName name="_xlnm.Print_Area" localSheetId="11">'hišni priključki - JUGORJE'!$A$1:$F$66</definedName>
    <definedName name="_xlnm.Print_Area" localSheetId="3">'kanal K1 in K5'!$A$1:$H$254</definedName>
    <definedName name="_xlnm.Print_Area" localSheetId="12">'TUJE STORITVE'!$A$1:$F$41</definedName>
  </definedNames>
  <calcPr fullCalcOnLoad="1"/>
</workbook>
</file>

<file path=xl/sharedStrings.xml><?xml version="1.0" encoding="utf-8"?>
<sst xmlns="http://schemas.openxmlformats.org/spreadsheetml/2006/main" count="1021" uniqueCount="337">
  <si>
    <t xml:space="preserve">Obbetoniranje kabelske kanalizacije na prehodih čez cestiščih, dovozih in pri križanju z drugimi vodi. Obbetoniranje se izvede z 10cm podložnim betonom in 20cm prektitjem cevi z betonom MB30. </t>
  </si>
  <si>
    <t xml:space="preserve">Dobava in polaganje eno cevne  kabelske kanalizacije iz gibke energetske PVC  cevi  fi 160mm (rdeča). V dolžinskem metru se upošteva: spuščanje cevi v jarek, uravnavanje cevi po smeri in višini, vgradnja tipskih PVC distančnikov, okončanje cevi v jaških z razširjeno uvodnico ter  pripadajoča tesnila in objemke cevi. </t>
  </si>
  <si>
    <t>Izdelava betonskega  jaška kabelske kanalizacije svetle mere 1000x1000x1000 vključno s podložnim betonom MB30 in zaključeno z AB ploščo MB30 ter z enojnim LTŽ pokrovom dimenzij 60x60cm in napisom ELEKTRO. V ceni se  upoštevano še  finalno obdelavo notranjosti jaška  z odprtinami zaključene z uvodnicami za uvod kabla in odprtino na dnu jaška za odvodnjavanje.</t>
  </si>
  <si>
    <t>LTŽ pokrov B 125  (125kN)</t>
  </si>
  <si>
    <t>Izdelava betonskega podstavka dimenzij 1.3x0.35x0.3 vključno s temeljem in obbetoniranjem podstavka z betonom MB20. Podstavek se opremi z sedmimi uvodnicami iz PVC cevi fi 80mm. V ceni se  upoštevano še  finalno obdelavo podstavka.</t>
  </si>
  <si>
    <t>SKUPAJ GRADBENA DELA</t>
  </si>
  <si>
    <t>MONTAŽNA DELA IN VODNIKI NN 0.4 KV MREŽE</t>
  </si>
  <si>
    <t>Položitveni material</t>
  </si>
  <si>
    <t>Dobava in polaganje kabla tipa NYY-J 5x10mm2.</t>
  </si>
  <si>
    <t>Dobava in polaganje kabla tipa XP00-A 4x70+2,5qmm.</t>
  </si>
  <si>
    <t>H07N-F 3X2,5 mm2</t>
  </si>
  <si>
    <t>H07N-F 4X2,5 mm2</t>
  </si>
  <si>
    <t>H07N-F 5X2,5 mm2</t>
  </si>
  <si>
    <t>Dobava in polaganje valjanec FeZn 25 x 4 mm P25 JUS N.B4.901 položen v  plast zemlje gradbenega jareka. V dolžinskem metru so upoštevane še križne sponke.</t>
  </si>
  <si>
    <t xml:space="preserve">Dobava in polaganje opozorlilni trak. </t>
  </si>
  <si>
    <t>Meritve upornosti kratkostičnih zank in izdelava merilnega protokola in nastavitev revizijske knjige.</t>
  </si>
  <si>
    <t>Motažna dela</t>
  </si>
  <si>
    <t>Priključek pocinkanega valjanca na ozemljitveno sponko PMO, krmilnih omar in izdelava ozemljitvenih mest.</t>
  </si>
  <si>
    <t xml:space="preserve">Izdelav stikov na kovinskih mestih  z vijačenjem, spajanjem z vodnikom H07V-K 1x10mm2 RU-ZE (PF) v dolžini cca. 5m na ozemljitveno mesto. </t>
  </si>
  <si>
    <t>priklopa napajalnega kabla na prosto odvodno mesto v NN razdelilni omari TP Jugorje pri Gaberju, vključno z dobavo varovalnega elementa.</t>
  </si>
  <si>
    <t xml:space="preserve">Priklop energetskega kabla na PMO omarico (kabelčevlji, priklop ozemljila na zbiralko). </t>
  </si>
  <si>
    <t xml:space="preserve">Montaža krmilne omarice črpališča na betonski postavek, kpl. z zaščito proti udoru vlage. </t>
  </si>
  <si>
    <t xml:space="preserve">Montaža priključno merilne omarice črpališča na betonski postavek, kpl. z zaščito proti udoru vlage.  </t>
  </si>
  <si>
    <t>Priklop vseh pogonskih elementov in krmilnih elementov črpališča kot so priključki na  omari, priključek črpalk, stikal sond in podobno.</t>
  </si>
  <si>
    <t>Merilno mesto - črpališče Jugorje</t>
  </si>
  <si>
    <t>Merilno mesto je sestavljeno iz omare tipa A/FK 4 H z okencem za odčitavanje merilnika dimenzi omare 590x1080x320mm, ali katera druga enakih oziroma ustreznih karakteristik. Izbira drugega tipa omarice je možna ob soglasju projektanta in investitorja. V merilni omari je vgrajeno:</t>
  </si>
  <si>
    <t xml:space="preserve">dvotarifni števec delovne energije z dajalnikom inpulzov 5-85A 3x230/400V </t>
  </si>
  <si>
    <t>tonski pretvornik MTK (tip ISKRA TS8-T)</t>
  </si>
  <si>
    <t>varovalni element</t>
  </si>
  <si>
    <t>NVgL-gG 1x3x35A / HLE-PL00</t>
  </si>
  <si>
    <t>varovalka za MTK</t>
  </si>
  <si>
    <t>EZ 25/10A</t>
  </si>
  <si>
    <t>katodni odvodniki "B"</t>
  </si>
  <si>
    <t>0.28kV, 70kA</t>
  </si>
  <si>
    <t>sponka N+PE</t>
  </si>
  <si>
    <t>Krmilna omara črpališča Jugorje</t>
  </si>
  <si>
    <t>Krmilna omara  je sestavljeno iz omare tipa A/FK 5 H dimenzije omare 785x1080x320mm, ali katera druga enakih oziroma ustreznih karakteristik. Izbira drugega tipa omarice je možna ob soglasju projektanta in investitorja. V krmilni omari je vgrajeno:</t>
  </si>
  <si>
    <t>krmilna omara JUNG PUMPEN BD 610 MP SM, ki vsebuje naslednje elemente: mikroprocesorsko enoto, motorna zaščitna stikala, kontakotrja, komunikacijski vmesnik, GSM modul za dalinsko komunikacijo, preklopna stikala, ozemljitveno sponko.</t>
  </si>
  <si>
    <t>Povezava krmilne omarice v obstoječi sistem procesnega vodenja upravljalca javne kanalizacije (daljinsko vodenje in spremljanje iz centra vodenja upravljalca).</t>
  </si>
  <si>
    <t>preklopno stikalo mreža - 0 - generator  32A tip T5B-4-8441/E - Moeller</t>
  </si>
  <si>
    <t>prenapetostni modul ISKRA MIS EPCS TNC 275</t>
  </si>
  <si>
    <t>inštalacijski odklopniki  B10/1, B16/1, B6/3, C16/3</t>
  </si>
  <si>
    <t>vtičnica 16A/230V za montažo na DIN letev</t>
  </si>
  <si>
    <t>vtičnica  32A/400V za montažo na DIN letev</t>
  </si>
  <si>
    <t>vtičnica  32A/400V z deblokirnim stikalom, za izvedbo generatorskega napajanja.</t>
  </si>
  <si>
    <t>Regulator temperature z nastavitev temp. območja +10 - +60 stopin z odpiralnim kontaktom 10A/250V - schrack</t>
  </si>
  <si>
    <t>grelnik za razdelilne omare 45W/110-250V AC/DC - schrack</t>
  </si>
  <si>
    <t>opozorilna bliskavica rdeče barve v zaščiti IP67</t>
  </si>
  <si>
    <t>Merilnik nivoja z hidrostatično potopno sondo</t>
  </si>
  <si>
    <t>Tlačno stikalo (visoki nivo)</t>
  </si>
  <si>
    <t>Vrstne sponke, POK kanal, vijačni in vezni material.</t>
  </si>
  <si>
    <t>Kontrola brezhibnosti, prevezava na relejne module, programiranje, testiranje, spuščanje v pogon, šolanje osebja, primopredaja.</t>
  </si>
  <si>
    <t>SKUPAJ MONTAŽNA DELA IN VODNIKI NN 0.4 KV MREŽE</t>
  </si>
  <si>
    <t>·      Priključni kabel dolžine 10 m</t>
  </si>
  <si>
    <t>·      tlačno koleno z zaklepom skupaj z držali vodil in sidernimi vijaki</t>
  </si>
  <si>
    <t>·      veriga za izvlek iz nerjavečega jekla L=6 m</t>
  </si>
  <si>
    <t xml:space="preserve">·      vodilne cevi z zgornjim držalom vodil narejene iz trajno nerjavečega materiala L=290 cm </t>
  </si>
  <si>
    <t xml:space="preserve">·      hlačni spoj z dva kolena in T kosom, s priključkom za izpiranje DN 50 in spojko C 3 x DN 80   </t>
  </si>
  <si>
    <t>·      spojnik FF DN 80, L=1080 mm</t>
  </si>
  <si>
    <t>·      spojnik FF DN 80, L=400 mm</t>
  </si>
  <si>
    <t>Tlačni preiskus po vgrajenem vodu</t>
  </si>
  <si>
    <t>Visokotlačno spiranje (čiščenje) novo zgrajene kanalizacije po končanih delih. Pregled izvrši pooblaščeni upravljalec javne kanalizacije.</t>
  </si>
  <si>
    <t>Visokotlalno spiranje (čiščenje) novo zgrajene kanalizacije po končanih delih. Pregled izvrši pooblaščeni upravljalec javne kanalizacije.</t>
  </si>
  <si>
    <t>ČRPALIŠČE JUGORJE- strojni del</t>
  </si>
  <si>
    <t>Polaganje kabla od krmilne omare do posameznih elementov v PH cevi povprečne dolžine 40 m.</t>
  </si>
  <si>
    <t>·     pravočasna pridobitev in izvedba vseh potrebnih dovoljenj za cestne zapore in prekope</t>
  </si>
  <si>
    <t>.     vse poškodbe podzemnih vodov in privatne lastnine v času gradnje</t>
  </si>
  <si>
    <t xml:space="preserve">SKUPNA  REKAPITULACIJA </t>
  </si>
  <si>
    <t>kanalizacije in vodovoda v naselju Jugorje</t>
  </si>
  <si>
    <t>Vodovod</t>
  </si>
  <si>
    <t>.     VSA pozitivna soglasja tangiranih lastnikov zemljišč po končani gradnji.</t>
  </si>
  <si>
    <t>V posameznih postavkah so zajeti transportni in splošni stroški. Vsi cevovodi in armatura so iz nerjavečega železa, kar zagotavlja dolgo življensko dobo.</t>
  </si>
  <si>
    <t>REKAPITULACIJA</t>
  </si>
  <si>
    <t>KANALIZACIJA</t>
  </si>
  <si>
    <t>I.</t>
  </si>
  <si>
    <t>II.</t>
  </si>
  <si>
    <t>GRADBENA DELA</t>
  </si>
  <si>
    <t>SKUPAJ:</t>
  </si>
  <si>
    <t>Kanalizacija</t>
  </si>
  <si>
    <t>1.</t>
  </si>
  <si>
    <t>Zakoličba trase kanala po projektu s 5% režijskega pribitka</t>
  </si>
  <si>
    <t>m1</t>
  </si>
  <si>
    <t xml:space="preserve"> </t>
  </si>
  <si>
    <t>2.</t>
  </si>
  <si>
    <t xml:space="preserve">Postavljanje prečnih profilov za kanalizacijo iz desk s potrebnimi višinami </t>
  </si>
  <si>
    <t>kom</t>
  </si>
  <si>
    <t>3.</t>
  </si>
  <si>
    <t>4.</t>
  </si>
  <si>
    <t>5.</t>
  </si>
  <si>
    <t>6.</t>
  </si>
  <si>
    <t>7.</t>
  </si>
  <si>
    <t>8.</t>
  </si>
  <si>
    <t>9.</t>
  </si>
  <si>
    <t>10.</t>
  </si>
  <si>
    <t>11.</t>
  </si>
  <si>
    <t>Kanalizacija skupaj :</t>
  </si>
  <si>
    <t>Gradbena dela</t>
  </si>
  <si>
    <t>m3</t>
  </si>
  <si>
    <t>12.</t>
  </si>
  <si>
    <t>13.</t>
  </si>
  <si>
    <t>Izkop v zemlji V. Ktg</t>
  </si>
  <si>
    <t>Gradbena dela skupaj :</t>
  </si>
  <si>
    <t>Identifikacija obstaječih podzemnih instalacij s strani pooblaščenih predstavnikov upravljalcev instalacij.</t>
  </si>
  <si>
    <t xml:space="preserve">Razna manjša dela, ki so potrebna pri izgradnji kanalizacije. </t>
  </si>
  <si>
    <t>Preiskus vodotesnosti za kanalizacijske cevi po veljavnih standardih po odsekih kanala od jaška do jaška. Obračun po m1 cevi.</t>
  </si>
  <si>
    <t>m2</t>
  </si>
  <si>
    <t>Zasip jarka z materialom iz izkopa po končanih montažnih delih in osnovnem zasipu cevi, z nabijanjem v plasteh po 30cm.</t>
  </si>
  <si>
    <t>premer cevi 250 mm</t>
  </si>
  <si>
    <t>Preiskus vodotesnosti kanalizacijskih jaškov po veljavnih standardih. Jaški globine do 2.00 m.</t>
  </si>
  <si>
    <t>Preiskus vodotesnosti kanalizacijskih jaškov po veljavnih standardih. Jaški globine do 4.00 m.</t>
  </si>
  <si>
    <t>Razpiranje jarka na odsekih, kjer trasa poteka v sipkem zemljišču ali v neposredni bližini obstoječih objektov. Upravičenost razpiranja glede na nevarnost oceni vodja gradbišča, potrdi pa nadzorni organ.</t>
  </si>
  <si>
    <t>Strojni izkop jarka, globine 0-2.00m s poševnim odsekavanjem stranic jarka in poravnavo dna izkopa s točnostjo +-3cm. Širina jarka na dnu 0.80 m, začasna deponija ob robu izkopa.</t>
  </si>
  <si>
    <t>Strojni izkop jarka, globine 2-4.00m s poševnim odsekavanjem stranic jarka in poravnavo dna izkopa s točnostjo +-3cm. Širina jarka na dnu 0.80 m, začasna deponija ob robu izkopa.</t>
  </si>
  <si>
    <t>14.</t>
  </si>
  <si>
    <t>15.</t>
  </si>
  <si>
    <t>16.</t>
  </si>
  <si>
    <t>TUJE STORITVE</t>
  </si>
  <si>
    <t>Tuje storitve</t>
  </si>
  <si>
    <t>Projektantski nadzor nad izvajanjem del</t>
  </si>
  <si>
    <t>ur</t>
  </si>
  <si>
    <t>Tuje storitve skupaj :</t>
  </si>
  <si>
    <t>Pregled in spiranje (čiščenje) novo zgrajene kanalizacije po končanih delih. Pregled izvrši pooblaščeni upravljalec javne kanalizacije.</t>
  </si>
  <si>
    <t>m</t>
  </si>
  <si>
    <t>17.</t>
  </si>
  <si>
    <t>18.</t>
  </si>
  <si>
    <t>19.</t>
  </si>
  <si>
    <t>Izkop v zemlji V. ktg</t>
  </si>
  <si>
    <t>20.</t>
  </si>
  <si>
    <t>21.</t>
  </si>
  <si>
    <t>Ročni izkop jarka na globini jarka 0-2.00m s poševnim odsekavanjem stranic jarka, z odmetavanjem izkopanega materiala na rob izkopa.</t>
  </si>
  <si>
    <t>Ročni izkop jarka na globini jarka 2-4.00m s poševnim odsekavanjem stranic jarka, z odmetavanjem izkopanega materiala na rob izkopa</t>
  </si>
  <si>
    <t>22.</t>
  </si>
  <si>
    <t>23.</t>
  </si>
  <si>
    <t>24.</t>
  </si>
  <si>
    <t>25.</t>
  </si>
  <si>
    <t>Geomehanski nadzor pri izvajanju gradbenih del</t>
  </si>
  <si>
    <t>Izdelava tamponskega nasutja v debelini 30cm z dobavo in utrjevanjem do predpisane zbitosti.</t>
  </si>
  <si>
    <t>Zasip jarka s kamnitim nasipnim materialom na trasi kanalizacije v cesti z nabijanjem v plasteh po 30 cm, kompletno z dobavo nasutja</t>
  </si>
  <si>
    <t>26.</t>
  </si>
  <si>
    <t>27.</t>
  </si>
  <si>
    <t>28.</t>
  </si>
  <si>
    <t>premer cevi 200 mm</t>
  </si>
  <si>
    <t>Dobava prefabriciranega umirjevalnega jaška globine 0.00 - 2.00 m iz armiranega poliestra GRP premera 80 cm skupaj z betonskim obročem, razbremenilno ploščo in tipskim LTŽ pokrovom premera 60cm, nosilnosti 150kN, napis na pokrovu KANALIZACIJA in znak mestne občine Novo mesto.</t>
  </si>
  <si>
    <t>Izdelava začasne varovalne ograj na strmini ob izkopu jarka. Ograja služi za zavarovanje izkopa in preprečitev raznosa izkopanega materiala po brežini. Postavitev varovalne ograje določi vodja gradbišča skupaj z nadzornim organom in geomehanikom.</t>
  </si>
  <si>
    <t xml:space="preserve">Zasaditev brežine z avtohtonim grmovjem. </t>
  </si>
  <si>
    <t xml:space="preserve">Črpanje talne vode v času gradnje </t>
  </si>
  <si>
    <t>Tlakovanje dna in brežine potoka na odseku kanalizacije J21 - J22. Dno potoka obložiti z lomljenim kamnom položenim na beton, brežino obložiti s kamnom položenim v nabito ilovico.</t>
  </si>
  <si>
    <t>Izdelava črpališča :</t>
  </si>
  <si>
    <t>Izdelava črpališča:</t>
  </si>
  <si>
    <t>kom.</t>
  </si>
  <si>
    <t>armatura MAG 500/600</t>
  </si>
  <si>
    <t>kg</t>
  </si>
  <si>
    <t>armatura RA</t>
  </si>
  <si>
    <t>opaž sten</t>
  </si>
  <si>
    <t>Razna manjša dela, ki so potrebna pri izdelavi kanalizacije.</t>
  </si>
  <si>
    <t>Dobava in polaganje PE-HD tlačnih kanalizacijskih cevi (10 bar) na peščeno posteljico debeline 10cm ter zasip cevi s peskom granulacije 0-30mm 30cm nad temenom cevi, kompletno z vsemi potrebnimi deli in prenosi.</t>
  </si>
  <si>
    <t>PE-HD cevi premer 90mm</t>
  </si>
  <si>
    <t xml:space="preserve">Razna manjša  dela, ki so potrebna pri izgradnji kanalizacije. </t>
  </si>
  <si>
    <t>Dobava in montaža bazena črpališča (komore) iz armiranega poliestra premera 120 cm, globine 2,89m.</t>
  </si>
  <si>
    <t>Polaganje kanalizacijskih cevi v projektiranem padcu z dobavo betona C 12/15 za izdelavo posteljice debeline 10cm ter polno obbetoniranje cevi, kompletno z vsemi potrebnimi deli in prenosi.</t>
  </si>
  <si>
    <t>Izkop, betoniranje, opaženje in armatura prečnih zaščitnih zidov na brežini z betonom C 20/25, prereza 0,30m3/m2.</t>
  </si>
  <si>
    <t>Betoniranje betonskega praga (kombinacija beton C 20/25 in kamniti material iz izkopa - lomljenec). Širina praga 80 cm dolžina cca. 100cm, višina 150 cm.</t>
  </si>
  <si>
    <t>Obnova in popravilo obstoječe greznice pri stanovanjski hiši (Jugorje 15a) zaradi izkopa jarka za kanalizacijo - betoniranje, opaženje in armatura sten z betonom C 20/25, prerez 0,20m3/m2.</t>
  </si>
  <si>
    <t>betoniranje dna v bazenu in plošče na vrhu z C 25/30(vodotesni beton), prereza 0,12 - 0,20m3/m2</t>
  </si>
  <si>
    <t>betoniranje temeljne plošče in bočnih obtežitev po montaži bazena z betonom C 25/30(vodotesni beton), prereza nad 0,20m3/m2</t>
  </si>
  <si>
    <t>Strojni izkop jarka, globine 0-2.00m s poševnim odsekavanjem stranic jarka in poravnavo dna izkopa s točnostjo +-3cm. Širina jarka na dnu 0.80 m, nalaganje izkopanega materiala na prevozno sredstvo.</t>
  </si>
  <si>
    <t>HIŠNI PRIKLJUČKI</t>
  </si>
  <si>
    <t>Hišni priključki skupaj :</t>
  </si>
  <si>
    <t>29.</t>
  </si>
  <si>
    <t>podložni beton C 8/10 v debelini 10 cm</t>
  </si>
  <si>
    <t>Dobava kanalizacijskih poliestrskih cevi nazivne togosti SN 5000N/m2, kompletno z vsem potrebnim spojnim materialom</t>
  </si>
  <si>
    <t>Dobava kanalizacijskih poliestrskih cevi nazivne togosti SN 10000N/m2, kompletno z vsem potrebnim spojnim materialom</t>
  </si>
  <si>
    <t>Izkop humusa v debelini cca.15 cm z odmetavanjem 3,0m od roba izkopa ali odvoz na začasno deponijo, ki si jo pridobi izvajalec del sam.</t>
  </si>
  <si>
    <t>Izkop humusa v debelini cca.20 cm z odmetavanjem 3,0m od roba izkopa ali odvoz na začasno deponijo, ki si jo pridobi izvajalec del sam.</t>
  </si>
  <si>
    <t>Odvoz odvečnega izkopanega materiala na deponijo, ki si jo pridobi izvajalec del sam (koeficient razrahljivosti materiala ni upoštevan)</t>
  </si>
  <si>
    <t xml:space="preserve">Humusiranje zelenih površin s humusem deponiranim ob robu izkopa oziroma na začasni deponiji, v debelini 15 cm, s finim planiranjem in sejanjem trave. </t>
  </si>
  <si>
    <t xml:space="preserve">Humusiranje zelenih površin s humusem deponiranim ob robu izkopa oziroma na začasni deponiji, v debelini 20 cm, s finim planiranjem in sejanjem trave. </t>
  </si>
  <si>
    <t>Izdelava tamponskega nasutja v debelini 30cm z dobavo in utrjevanjem do predpisane zbitosti (makadamska in asfaltna pot).</t>
  </si>
  <si>
    <t xml:space="preserve">TV snemanje (kontrola) novo zgrajene kanalizacije in revizijskih jaškov. Posnetek mora biti kompatibilen z dokumentnim in GIS sistemom upravljalca javne kanalizacije. </t>
  </si>
  <si>
    <t xml:space="preserve">Zakoličenje osi kanalizacije  z zavarovanjem osi in oznako revizijskih jaškov. </t>
  </si>
  <si>
    <t>Postavitev prometne signalizacije za potrebno delno zaporo ceste, vključno s pridobitvijo vse potrebne dokumentacije in vseh potrebnih dovoljenj.</t>
  </si>
  <si>
    <t>Geodetski posnetek novega stanja kanalizacije in izdelava geodetskega načrta novega stanja (gravitacijski in tlačni vod in objekt črpališča).</t>
  </si>
  <si>
    <t>Dobava kanalizacijskih PP (polipropilenskih) cevi nazivne togosti SN 8000N/m2, kompletno z vsem potrebnim spojnim materialom.</t>
  </si>
  <si>
    <t>premer cevi 400 mm</t>
  </si>
  <si>
    <t>premer cevi 600 mm</t>
  </si>
  <si>
    <t xml:space="preserve">Postavljanje prečnih profilov za meteorno kanalizacijo iz desk s potrebnimi višinami </t>
  </si>
  <si>
    <t>Oblikovanje in izdelava meteornega iztoka iz kanala v meteorni jarek po brežini, v širini do 1,0 m, oblikovani iz zmesi zrn drobljenca debeline 15 cm, z ročnim vtiskanjem le tega v betonsko podlago, skupaj z vsemi pomožnimi deli, materiali in prenosi do mesta vgraditve.</t>
  </si>
  <si>
    <t>Opomba: ostala gradbena dela so upoštevana pri kanalih za odvajanje odpadne vode.</t>
  </si>
  <si>
    <t xml:space="preserve">Zakoličenje osi kanalizacije  z zavarovanjem osi in oznako hišnih revizijskih jaškov. </t>
  </si>
  <si>
    <t>* zaključni sloj asfalna površina, tlakovci ali beton</t>
  </si>
  <si>
    <t>* zaključni sloj travnata površina</t>
  </si>
  <si>
    <t>Hišni kanalizacijski priključki</t>
  </si>
  <si>
    <t>Dobava prefabriciranega hišnega revizijskega jaška globine do 1,5 m, premera 60 cm skupaj z betonskim obročem, razbremenilno ploščo in tipskim LTŽ pokrovom premera 60cm, nosilnosti 250kN.</t>
  </si>
  <si>
    <t>Montaža (vgradnja) hišnega revizijskega jaška globine do1,5 m, premera 60 cm skupaj z betonskim obročem, razbremenilno ploščo in LTŽ pokrovom premera 60cm, nosilnosti 250kN z vodotesnimi spoji. Ležišče jaška iz betona C 12/15, debelina 10cm. Priključitev jaška na priključni vod z vsemi potrebnimi materiali, prenosi in pomožnimi deli.</t>
  </si>
  <si>
    <t>Montaža (vgradnja) hišnega revizijskega jaška globine do 2,5 m, premera 80 cm skupaj z betonskim obročem, razbremenilno ploščo in LTŽ pokrovom premera 60cm, nosilnosti 250kN z vodotesnimi spoji. Ležišče jaška iz betona C 12/15, debelina 10cm. Priključitev jaška na priključni vod z vsemi potrebnimi materiali, prenosi in pomožnimi deli.</t>
  </si>
  <si>
    <t>Dobava prefabriciranega hišnega revizijskega jaška globine do 2,5 m, premera 80 cm skupaj z betonskim obročem, razbremenilno ploščo in tipskim LTŽ pokrovom premera 60cm, nosilnosti 250kN.</t>
  </si>
  <si>
    <t>Dobava in vgrajevanje vrtnih robnikov 5/15/100 na podložni beton MB 15, skupaj z zalivanjem stikov in zasipom</t>
  </si>
  <si>
    <t>Izvedba podboja (prevrtanja) čez podporni zid,  z uvlačenjem zaščitne NL cevi fi 300 in vstavljanjem cevi, vključno z izkopom, pripravljalnimi in zaključnimi deli .</t>
  </si>
  <si>
    <t>Priprava gradbišča v dolžini l=451 m, odstranitev eventuelnih ovir, ureditev delovnega platoja z odstranitvijo grmičrvja in dreves (debla širine do 20 cm) v pasu do 10m, s pripravo in utrditvijo poti, po končanih delih vzpostavitev prvotnega stanja:</t>
  </si>
  <si>
    <t>Odstranitev hlodovine in dreves s premerom debla od 20 do 50 cm na trasi kanalizacije.</t>
  </si>
  <si>
    <t>Izkop v zemlji III. in IV. ktg</t>
  </si>
  <si>
    <t>Izkop v zemlji III.  In IV. ktg</t>
  </si>
  <si>
    <t xml:space="preserve">                                                                                                                                                                                                                                                                                                                                                                                                                                                                                                                                                                                                                                                                                                          h                                                                                                                                                                                                                                                                                                                                                                                                                                                                                                                                                                                                                                                                                                                                                                                                         </t>
  </si>
  <si>
    <t>Čiščenje terena gradbišča po končanju del z odstranitvijo površinskega kamenja in poravnava terena v stanje pred posegom s finim planiranjem in zasejanjem trave.</t>
  </si>
  <si>
    <t>Urejanje planuma spodnjega ustroja izkopa  ter planiranje s točnostjo do +/-3 cm po projektiranem naklonu.</t>
  </si>
  <si>
    <t>Izdelava peščenega obsipa cevi do 30 cm nad temenom s peskom granulacije 8 - 16 mm. Na peščeno posteljico se izvede 3-5 cm debel nasip, v katerega si cev izdela ležišče. Obsip cevi izvajati v slojih po 15 cm, istočasno na obeh straneh cevi ter paziti, da se cev ne premakne iz ležišča. Utrditev po SPP do 95% trdnosti</t>
  </si>
  <si>
    <t>30.</t>
  </si>
  <si>
    <t>31.</t>
  </si>
  <si>
    <t>Polaganje kanalizacijskih cevi v projektiranem padcu z dobavo betona C 12/15 za izdelavo posteljice debeline 10cm ter delno obbetoniranje cevi, kompletno z vsemi potrebnimi deli in prenosi. Posteljico in zasip je potrebno utrditi do predpisane nosilnosti.</t>
  </si>
  <si>
    <t>Polaganje kanalizacijskih cevi v projektiranem padcu z dobavo peska za izdelavo peščene posteljice debeline 10cm, kompletno z vsemi potrebnimi deli in prenosi. Posteljico in zasip je potrebno utrditi do predpisane nosilnosti.</t>
  </si>
  <si>
    <t>Dobava kanalizacijskih poliestrskih cevi nazivne togosti SN 5000N/m2, kompletno z vsem potrebnim spojnim materialom.</t>
  </si>
  <si>
    <t>Dobava kanalizacijskih poliestrskih cevi nazivne togosti SN 10000N/m2, kompletno z vsem potrebnim spojnim materialom.</t>
  </si>
  <si>
    <t>Postavljanje prečnih profilov za kanalizacijo iz desk s potrebnimi višinami.</t>
  </si>
  <si>
    <t>Izdelava temeljne plasti posteljice debeline 10-15 cm z 2 x sejanim peskom granulacije 0-4 mm, s planiranjem in strojnim utrjevanjem do 95% po standardnem Proctorjevem postopku, natančnost izdelave posteljice je do +/- 1 cm (v primeru slabo nosilnih tal je posteljico izvesti v debelini 15-20 cm) - posteljica za vodovod, za kanalizacijo že pri polaganju cevi.</t>
  </si>
  <si>
    <t>Izdelava peščenega obsipa cevi do 30 cm nad temenom s peskom granulacije 8 - 16 mm. Na peščeno posteljico se izvede 3-5 cm debel nasip, v katerega si cev izdela ležišče. Obsip cevi izvajati v slojih po 15 cm, istočasno na obeh straneh cevi ter paziti, da se cev ne premakne iz ležišča. Utrditev po SPP do 95% trdnosti.</t>
  </si>
  <si>
    <t>Zasip jarka s kamnitim nasipnim materialom na trasi kanalizacije v cesti z nabijanjem v plasteh po 30 cm, kompletno z dobavo nasutja.</t>
  </si>
  <si>
    <t>Odvoz odvečnega izkopanega materiala na deponijo, ki si jo pridobi izvajalec del sam (koeficient razrahljivosti materiala ni upoštevan).</t>
  </si>
  <si>
    <t>Polaganje kanalizacijskih cevi v projektiranem padcu z dobavo betona C 12/15 za izdelavo posteljice debeline 10 cm ter delno obbetoniranje cevi, kompletno z vsemi potrebnimi deli in prenosi. Posteljico in zasip je potrebno utrditi do predpisane nosilnosti.</t>
  </si>
  <si>
    <t>Dobava in izdelava betonskega - peskolova, krožnega prereza, prereza 100 cm, globine 1,0  do 1,5 m, (skupaj z betonskim pokrovom in LTŽ rešetko, vtokom iz mulde), skupaj z vsemi pomožnimi deli, materiali in prenosi do mesta vgraditve.</t>
  </si>
  <si>
    <t>Priprava gradbišča v dolžini l=347 m, odstranitev eventuelnih ovir, ureditev delovnega platoja z odstranitvijo grmičrvja in dreves (debla širine do 20 cm) v pasu do 10m, po končanih delih vzpostavitev prvotnega stanja:</t>
  </si>
  <si>
    <t>Priprava gradbišča v dolžini l=191 m, odstranitev eventuelnih ovir, ureditev delovnega platoja z odstranitvijo grmičrvja in dreves (debla širine do 20 cm) v pasu do 10m, po končanih delih vzpostavitev prvotnega stanja:</t>
  </si>
  <si>
    <t>Polaganje kanalizacijskih cevi v projektiranem padcu z dobavo betona C 12/15 za izdelavo posteljice debeline 10 cm ter delno obbetoniranje cevi, kompletno z vsemi potrebnimi deli in prenosi, s posteljico in zasipom, ki ju je potrebno utrditi do predpisane nosilnosti.</t>
  </si>
  <si>
    <t>Dobava in montaža LTŽ kanalske rešetke z betonsko kanaleto šir. 30 cm, globine kanalete 30 cm, nosilnost rešetke 250 kN z zaklepom (npr. LIVAR art. 723) v kompletu z izkopom in izdelavo betonske posteljice ter obbetonianjem (linijski vtočni jašek).</t>
  </si>
  <si>
    <t>Oblikovanje izpustne glave iz meteornega kanala v betonsko kanaleto, oblikovano iz zmesi zrn drobljenca debeline 15 cm, z ročnim vtiskanjem le tega v betonsko podlago, skupaj z vsemi pomožnimi deli, materiali in prenosi do mesta vgraditve.</t>
  </si>
  <si>
    <t>Izdelava hišnega priključnega voda na revizijski jašek na javnem kanalu. Izdelava vključuje potreben izkop v vseh kategorijah zemljine,  dobavo in položitev PVC (PE) kanalizacijske cevi premera 160 mm na peščeno posteljico debeline 10 cm, z ustreznim zasipom granulacije 8-16 mm 30 cm nad temenom cevi, preostali zasip z materialom od izkopa, zgornji sloj s humusom in zatravitvijo, vključno z vsemi potrebnimi deli, prenosi in transporti. Posteljico in zasip je potrebno utrditi do predpisane nosilnosti.</t>
  </si>
  <si>
    <t>široki izkop v zemljišču III. in IV. ktg globine do 4.00m, s poševnim odsekavanjem stranic ter odlaganjem materiala ob izkopu.</t>
  </si>
  <si>
    <t>široki izkop v zemljišču V. ktg globine do 4.00m, s poševnim odsekavanjem stranic ter odlaganjem materiala ob izkopu.</t>
  </si>
  <si>
    <t>Zasip za stenami z zemljino deponirano ob izkopu z ustreznim nabijanjem v plasteh .</t>
  </si>
  <si>
    <t xml:space="preserve"> dvodelni pokrov 700/1000 mm nosilnosti 250 kN</t>
  </si>
  <si>
    <t>Identifikacija obstoječih podzemnih instalacij s strani pooblaščenih predstavnikov upravljalcev instalacij.</t>
  </si>
  <si>
    <t>Dobava prefabriciranega revizijskega jaška globine 0.00 - 2.00 m iz poliestra premera 80 cm skupaj z betonskim obročem, razbremenilno ploščo in tipskim LTŽ pokrovom premera 60cm s teflonskim ležiščem, nosilnost 250kN, napis na pokrovu KANALIZACIJA in znak mestne občine Novo mesto.</t>
  </si>
  <si>
    <t xml:space="preserve">Montaža (vgradnja) revizijskega jaška globine 0.00 - 2.00 m iz poliestra premera 80 cm skupaj z betonskim obročem, razbremenilno ploščo in LTŽ pokrovom premera 60cm, nosilnosti 250kN z vodotesnimi spoji. Ležišče jaška iz betona C 12/15, debelina 10cm. Pred montažo jaška prostor pod muldo zapolniti z betonom C 12/15. </t>
  </si>
  <si>
    <t>Dobava prefabriciranega revizijskega jaška globine 0.00 - 2.00 m iz poliestra premera 80 cm skupaj z betonskim obročem, razbremenilno ploščo in tipskim LTŽ pokrovom premera 60cm, nosilnosti 150kN, napis na pokrovu KANALIZACIJA in znak mestne občine Novo mesto.</t>
  </si>
  <si>
    <t>Montaža (vgradnja) revizijskega jaška globine 0.00 - 2.00 m iz poliestra premera 80 cm skupaj z betonskim obročem, razbremenilno ploščo in LTŽ pokrovom premera 60cm, nosilnosti 150kN z vodotesnimi spoji. Ležišče jaška iz betona C 12/15, debelina 10cm.Pred montažo jaška prostor pod muldo zapolniti z betonom C 12/15.</t>
  </si>
  <si>
    <t>Montaža (vgradnja) umirjevalnega jaška globine 0.00 - 2.00 m iz poliestra premera 80 cm skupaj z betonskim obročem, razbremenilno ploščo in LTŽ pokrovom premera 60cm, nosilnosti 150kN z vodotesnimi spoji. Ležišče jaška iz betona C 12/15, debelina 10cm.Pred montažo jaška prostor pod muldo zapolniti z betonom C 12/15.</t>
  </si>
  <si>
    <t>Dobava prefabriciranega umirjevalnega jaška globine 2.00 - 3.00 m iz poliestra premera 80 cm skupaj z betonskim obročem, razbremenilno ploščo in tipskim LTŽ pokrovom premera 60cm, nosilnosti 150kN, napis na pokrovu KANALIZACIJA in znak mestne občine Novo mesto.</t>
  </si>
  <si>
    <t>Montaža (vgradnja) umirjevalnega jaška globine 2.00 - 3.00 m iz poliestra premera 80 cm skupaj z betonskim obročem, razbremenilno ploščo in LTŽ pokrovom premera 60cm, nosilnosti 150kN z vodotesnimi spoji. Ležišče jaška iz betona C 12/15, debelina 10cm.Pred montažo jaška prostor pod muldo zapolniti z betonom C 12/15.</t>
  </si>
  <si>
    <t>Dobava prefabriciranega revizijskega jaška globine 2.00 - 3.00 m iz poliestra premera 80 cm skupaj z betonskim obročem, razbremenilno ploščo in tipskim LTŽ pokrovom premera 60cm s teflonskim ležiščem, nosilnost 250kN, napis na pokrovu KANALIZACIJA in znak mestne občine Novo mesto.</t>
  </si>
  <si>
    <t>Montaža (vgradnja) revizijskega jaška globine 2.00 - 3.00 m iz poliestra premera 80 cm skupaj z betonskim obročem, razbremenilno ploščo in LTŽ pokrovom premera 60cm, nosilnosti 250kN z vodotesnimi spoji. Ležišče jaška iz betona C 12/15, debelina 10cm.Pred montažo jaška prostor pod muldo zapolniti z betonom C 12/15.</t>
  </si>
  <si>
    <t>Dobava prefabriciranega revizijskega jaška globine 3.00 - 4.00 m iz poliestra premera 100 cm skupaj z betonskim obročem, razbremenilno ploščo in tipskim LTŽ pokrovom premera 60cm s teflonskim ležiščem, nosilnost 250kN, napis na pokrovu KANALIZACIJA in znak mestne občine Novo mesto.</t>
  </si>
  <si>
    <t>Montaža (vgradnja) revizijskega jaška globine 3.00 - 4.00 m iz poliestra premera 100 cm skupaj z betonskim obročem, razbremenilno ploščo in LTŽ pokrovom premera 60cm, nosilnosti 250kN z vodotesnimi spoji. Ležišče jaška iz betona C 12/15, debelina 10cm.Pred montažo jaška prostor pod muldo zapolniti z betonom C 12/15.</t>
  </si>
  <si>
    <t>Dobava prefabriciranega revizijskega jaška globine 0.00 - 2.00 m iz  poliestra premera 80 cm skupaj z betonskim obročem, razbremenilno ploščo in tipskim LTŽ pokrovom premera 60cm s teflonskim ležiščem, nosilnost 250kN, napis na pokrovu KANALIZACIJA in znak mestne občine Novo mesto.</t>
  </si>
  <si>
    <t>Montaža (vgradnja) revizijskega jaška globine 0.00 - 2.00 m iz poliestra premera 80 cm skupaj z betonskim obročem, razbremenilno ploščo in LTŽ pokrovom premera 60cm, nosilnosti 250kN z vodotesnimi spoji. Ležišče jaška iz betona C 12/15, debelina 10cm.Pred montažo jaška prostor pod muldo zapolniti z betonom C 12/15.</t>
  </si>
  <si>
    <t>Dobava prefabriciranega revizijskega jaška globine 0.00 - 2.00 m iz poliestra  premera 80 cm skupaj z betonskim obročem, razbremenilno ploščo in tipskim LTŽ pokrovom premera 60cm, nosilnosti 150kN, napis na pokrovu KANALIZACIJA in znak mestne občine Novo mesto.</t>
  </si>
  <si>
    <t>Montaža (vgradnja) revizijskega jaška globine 0.00 - 2.00 m iz  poliestra premera 80 cm skupaj z betonskim obročem, razbremenilno ploščo in LTŽ pokrovom premera 60cm, nosilnosti 150kN z vodotesnimi spoji. Ležišče jaška iz betona C 12/15, debelina 10cm.Pred montažo jaška prostor pod muldo zapolniti z betonom C 12/15.</t>
  </si>
  <si>
    <t>Dobava prefabriciranega revizijskega jaška globine 0.00 - 2.00 m iz poliestra premera 80 cm skupaj z betonskim obročem, razbremenilno ploščo in tipskim LTŽ pokrovom premera 60cm s teflonskim ležiščem, nosilnost 150kN, napis na pokrovu KANALIZACIJA in znak mestne občine Novo mesto.</t>
  </si>
  <si>
    <t>Polaganje kanalizacijskih cevi v projektiranem padcu z dobavo betona C 12/15 za izdelavo posteljice debeline 10cm, kompletno z vsemi potrebnimi deli in prenosi. Posteljico in zasip je potrebno utrditi do predpisane nosilnosti.</t>
  </si>
  <si>
    <t>Izvedba enostranske mulde ob cestišču, z ustrezno pripravljeno podlago, širina do 50 cm.</t>
  </si>
  <si>
    <t>Asfaltiranje cestišča z enoslojnim asfaltom, stike z obstoječim asfaltom je potrebno zatesniti z elastobitumenskim trakom, asfalt debeline 6 cm; S predhodno popravo tamponske podlage pred asfaltiranjem,vključno z dotamponiranjem do 10 cm, utrditvijo in izdelavo planuma ter prilagoditev jaškov (tudi obstoječih) na niveleto cestišča.</t>
  </si>
  <si>
    <t xml:space="preserve">Izdelava hišnega priključnega voda na revizijski jašek na javnem kanalu. Izdelava vključuje potreben izkop v vseh kategorijah zemljine,  dobavo in položitev PVC (PE) kanalizacijske cevi premera 160 mm na peščeno posteljico debeline 10 cm, z ustreznim zasipom granulacije 8-16 mm 30 cm nad temenom cevi, preostali zasip z materialom od izkopa in zgornji sloj v debelini 30 cm tampon z zaključnim slojem finalizacije (asfalt ali tlakovci ali beton na usterezno pripravljeno podlago), vključno z vsemi potrebnimi deli, prenosi in transporti. </t>
  </si>
  <si>
    <t>Izvedba prebojev z raketo pod betonskimi ograjami, živimi mejami,… skupaj z dobavo in uvlačenjem zaščitne cevi do 20 cm.</t>
  </si>
  <si>
    <t xml:space="preserve">12. </t>
  </si>
  <si>
    <t>Izvedba finalnega sloja makadamskega cestišča in dvorišč ter bankin, s peskom v debelini 5 cm.</t>
  </si>
  <si>
    <t>kos</t>
  </si>
  <si>
    <t>vezni in drobni material</t>
  </si>
  <si>
    <t>kpl</t>
  </si>
  <si>
    <t>SKUPAJ</t>
  </si>
  <si>
    <t>-</t>
  </si>
  <si>
    <t>DODATNE OBVEZNOSTI IZVAJALCA, ki so zajete v enotnih cenah posameznih postavk:</t>
  </si>
  <si>
    <t>Ponovna vzpostavitev prekopanih asfaltnih površin je predvidena v obstoječih debelinah, katere niso natančno poznane, zato povzamemo standardne debeline:</t>
  </si>
  <si>
    <t>·     za vozišča in dvorišča 6 cm enoslojni asfalt.</t>
  </si>
  <si>
    <t xml:space="preserve">Ročni izkop je predviden pri odkrivanju obstoječega kanala, na mestih povezav, pri vseh križanjih z ostalimi podzemnimi komunalnimi vodi in na vseh odsekih, kjer bi zaradi približevanja izkopa do drugih napeljav lahko prišlo do poškodb le-teh. </t>
  </si>
  <si>
    <t>V enotnih cenah so vključena tudi naslednja dela:</t>
  </si>
  <si>
    <t>·     pripravljalna dela in dnevno čiščenje gradbišča</t>
  </si>
  <si>
    <t>·     začasne deponije in pripadajoči transporti na deponijo in z deponije na mesto vgraditve</t>
  </si>
  <si>
    <t>·     trajne deponije in pripadajoči transporti</t>
  </si>
  <si>
    <t>·     potrebno opiranje in opažanje izkopanega jarka</t>
  </si>
  <si>
    <t>·     vzdrževanje jarka do položitve kanala</t>
  </si>
  <si>
    <t>·     vzdrževanje jarka do vzpostavitve v prvotno stanje</t>
  </si>
  <si>
    <t>·     vzdrževanje cest do vzpostavitve v prvotno stanje</t>
  </si>
  <si>
    <t>·     potrebno zavarovanje križanj obstoječih komunalnih vodov</t>
  </si>
  <si>
    <t>·     izvedba začasnih prehodov preko jarka, za pešce in motorna vozila</t>
  </si>
  <si>
    <t>·     potrebno zavarovanje gradbišča</t>
  </si>
  <si>
    <t>·     koordinacija med investitorjem, upravljalci, izvajalci, podizvajalci in soglasjedajalci</t>
  </si>
  <si>
    <t>·     pravočasno naročanje geodetskih posnetkov</t>
  </si>
  <si>
    <t>·     pravočasno naročanje odkazov obstoječih podzemnih komunalnih vodov</t>
  </si>
  <si>
    <t xml:space="preserve">·     dobava in postavitev vseh predpisanih označb za označitev gradbišča </t>
  </si>
  <si>
    <t>·     pridobitev prostora in dovoljenj za trajno deponiranje materiala od izkopa</t>
  </si>
  <si>
    <t xml:space="preserve">Investitor na gradbeni trasi nima izdelanih raziskav za vrsto in kategorijo zemljine, zato so v popisu le ocene. Vrsto in kategorijo zemljine določijo skupaj predstavnik izvajalca, naročnika ter nazornega organa, pri odprtem kanalu, po odsekih od jaška do jaška. Dejansko kategorijo zemljine, z vpisom v gradbeni dnevnik, potrdi nadzorni organ! </t>
  </si>
  <si>
    <t xml:space="preserve">Kanal izvajati po odsekih, najmanj od jaška do jaška. Po izvedbi izkopa izvesti posteljico, položiti kanal, izvesti osnovni zasip s spodbijanjem in utrjevanjem ter izvesti preostali zasip. Vse faze opraviti skladno z opisi v postavkah. Posamezne faze izvedbe, po odsekih od jaška do jaška, prevzame in z vpisom v gradbeni dnevnik potrdi nadzorni organ.  </t>
  </si>
  <si>
    <t>Vse količine obračunavati v raščenem terenu. Različni faktorji, določeni po kalkulativnih normah, so zajeti v osnovni ceni postavke. Pri obračunu količin se upoštevajo dejanske količine izkopov, vendar največ do predpisanih gabaritov kanala. Dejanske gabarite kanala, na posamezni zakoličbeni točki, prevzame in z vpisom v gradbeni dnevnik potrdi nadzorni organ. Za neupravičene več izkope nosi vso odgovornost izključno izvajalec sam.</t>
  </si>
  <si>
    <t xml:space="preserve">Izkop opravljati v omejenem prostoru, skladno s predpisanim vplivnim pasom in služnostnimi pogodbami oziroma soglasji. Za morebitne posege na zemljišča izven predpisanega vplivnega pasu, nosi vso odgovornost izvajalec sam. Za posege na takšna zemljišča si mora izvajalec pridobiti pisno dovoljenje lastnika zemljišča. V nasprotnem primeru je manipulativni prostor omejen na površine v predpisanem vplivnem pasu za katere so pridobljene služnostne pogodbe oziroma soglasja. </t>
  </si>
  <si>
    <t>Gradbeno mehanizacijo prilagajati razmeram na terenu. Vso odgovornost za morebitne poškodbe, ki so posledica neprilagojene mehanizacije, nosi izključno izvajalec.</t>
  </si>
  <si>
    <t>Po končanih delih, s prekopi poškodovane površine, vzpostaviti v prvotno obliko. Od lastnikov tangiranih parcel pridobiti pisno potrdilo o vzpostavitvi zemljišča v prvotno stanje. Pozitivna soglasja pridobljena od lastnikov zemljišč so zajeta v enotnih cenah posameznih postavk in jih izvajalec del dostavi investitorju pred podpisom zapisnika o končanju del.</t>
  </si>
  <si>
    <t>Popis se nanaša na izkop in zasip jarka ter vseh ostalih spremljajočih del pri izvedbi kanala in vodovoda.</t>
  </si>
  <si>
    <t>·     upoštevan je izkop v omejenem prostoru po voznih površinah, makadamski poti.</t>
  </si>
  <si>
    <t>Kanali k2, k3 in k4</t>
  </si>
  <si>
    <t>Kanal k1 in k5</t>
  </si>
  <si>
    <t>Kanal k6</t>
  </si>
  <si>
    <t>Tlačni vod</t>
  </si>
  <si>
    <t>Meteorna kanalizacija</t>
  </si>
  <si>
    <t>Gradbeni del ČRP</t>
  </si>
  <si>
    <t>Strojni del ČRP</t>
  </si>
  <si>
    <t>Elektro del ČRP</t>
  </si>
  <si>
    <t xml:space="preserve">Hišni priključki </t>
  </si>
  <si>
    <t>DDV</t>
  </si>
  <si>
    <t>SKUPAJ z DDV</t>
  </si>
  <si>
    <t>ocena 5 % od kanalizacije</t>
  </si>
  <si>
    <t>ocena 5% gradbenih del</t>
  </si>
  <si>
    <t>ocena 5% kanalizacije</t>
  </si>
  <si>
    <t>Popust</t>
  </si>
  <si>
    <t>SKUPAJ s popustom</t>
  </si>
  <si>
    <t>SKUPNA  REKAPITULACIJA kanalizacije v naselju Jugorje</t>
  </si>
  <si>
    <t>Izdelava ab nosilnega podpornega zidu, višine do 80 cm, širine 20cm, z vsem materialom, armaturo, opaži ter vsemi pomožnimi deli in prenosi.</t>
  </si>
  <si>
    <t>Izdelava kamnitega nosilnega sloja  z dobavo materiala in utrjevanjem do predpisane zbitosti (makadamska in asfaltna pot).</t>
  </si>
  <si>
    <t>Dobava prefabriciranega umirjevalnega jaška globine 2.00 - 3.00 m iz  poliestra premera 80 cm skupaj z betonskim obročem, razbremenilno ploščo in tipskim LTŽ pokrovom premera 60cm, nosilnosti 150kN, napis na pokrovu KANALIZACIJA in znak mestne občine Novo mesto.</t>
  </si>
  <si>
    <t>Rušenje asfalta s potrebnim rezanjem z motorno rezilko,  z nakladanjem in odvozom na stalno deponijo, ki si jo preskrbi izvajalec sam. Asfalt deb.6 cm.</t>
  </si>
  <si>
    <t>Ročni izkop jarka na globini jarka 2-4.00m s poševnim odsekavanjem stranic jarka, z odmetavanjem izkopanega materiala na rob izkopa.</t>
  </si>
  <si>
    <t>Izdelava  projekta izvedenih del, projekta vzdrževanja in obratovanja objekta kanalizacijskega omrežja z objektom črpališča, v treh izvodih.</t>
  </si>
  <si>
    <t>Rušenje asfalta po potrebi z rezanjem z motorno rezilko,  z nakladanjem in odvozom na stalno deponijo, ki si jo preskrbi izvajalec sam.</t>
  </si>
  <si>
    <t>Rušenje asfalta s potrebnim rezanjem z motorno rezilko,  z nakladanjem in odvozom na stalno deponijo, ki si jo preskrbi izvajalec sam. Asfalt deb. 6 cm.</t>
  </si>
  <si>
    <t>Zahtevano je, da naj bo črpališče Jugorje dimenzionirano na pretok 0,42 l/s. Zaradi potrebne minimalne hitrosti v tlačnem cevovodu PE90 je potreben minimalni pretok V = 3 l/s. Izbrane črpalke imajo kapaciteto po 4,5 l/s.</t>
  </si>
  <si>
    <t>V črpališču bodo vgrajene dve potopni črpalki mokre izvedbe JUNG tip UFK 25/2 AW. Parametri črpalk so enaki in sicer:</t>
  </si>
  <si>
    <t>V = 4,5 l/s, H = 12,3 m, Pe = 2,6 kW.</t>
  </si>
  <si>
    <t>Tlačni vod bo dimenzije DN 90 (PEHD 90/79,2). Hitrost v tlačnem vodu je 0,9 m/s in je večja od minimalno potrebne (0,8 m/s).</t>
  </si>
  <si>
    <t>Vsaka črpalka bo preko INOX tlačnega cevovoda DN 80 povezana na projektirani tlačni odvodni cevovod DN 80. Na vsakem tlačnem cevovodu bo vgrajen ročni zasun in nepovratna loputa. Zasun bo vedno odprt. Zaprl se bo le v primeru okvare ali zamenjave nepovratnega ventila.</t>
  </si>
  <si>
    <t>Zaželeno število vklopov črpalke je 5 x/h. Velikost zbirnega volumna črpališča:</t>
  </si>
  <si>
    <t>Izberemo V = 0,45 m3 zaradi manjšega predvidenega dotoka vode v črpališče.</t>
  </si>
  <si>
    <t>Opomba: Pri ceni posamezne opreme je potrebno upoštevati dobavo in montažo.</t>
  </si>
  <si>
    <t>Potopna litoželezna črpalka za odpadno vodo in blato za stacionarno mokro montažo JUNG PUMPEN, ali enakovredna, skupaj s tesnilnim, vijačnim in drobnim materialom</t>
  </si>
  <si>
    <t>JUNG PUMPEN, tip UFK 25/2 AW</t>
  </si>
  <si>
    <t xml:space="preserve">V=4,5 l/s, H=12,3 m, </t>
  </si>
  <si>
    <t>Pe=2,6 kW/3x400 V</t>
  </si>
  <si>
    <t>Elektromotor ima vgrajena termična stikala proti preobremenitvi.</t>
  </si>
  <si>
    <t>Dodatna oprema za montažo v fekalni jašek:</t>
  </si>
  <si>
    <t xml:space="preserve">                                                                   </t>
  </si>
  <si>
    <t>DN 80, NP 16</t>
  </si>
  <si>
    <t xml:space="preserve">Zasun z gumiranim zapiralom s prirobnicami in protiprirobnicami za fekalno kanalizacijo kpl. s pritrdilnim in tesnilnim materialom </t>
  </si>
  <si>
    <t>Nerjaveči prirobnični fazonski kosi za fekalno kanalizacijo s tesnili in vijaki</t>
  </si>
  <si>
    <t>Pripravljalna in zaključna dela, tlačni preizkus, ter usposobitev vseh naprav do popolne funkcionalnosti</t>
  </si>
  <si>
    <t>Skupaj strojne instalacije</t>
  </si>
  <si>
    <t>ocenjeno 5% stroj.del</t>
  </si>
  <si>
    <t xml:space="preserve">Litoželezni E spojnik WAGA MULTI/JOINT tip 2050 za cev PE-HD 90/79,2 skupaj s tesnilnim   in montažnim materialom DN 80 </t>
  </si>
  <si>
    <t xml:space="preserve">kos                                 </t>
  </si>
  <si>
    <t>Kroglični nepovratni ventil s prirobnicami in protiprirobnicami za fekalno kanalizacijo kpl. s pritrdilnim in tesnilnim materialom DN 80, NP 16</t>
  </si>
  <si>
    <t>ČRPALIŠČE JUGORJE - STROJNE INSTALACIJE</t>
  </si>
  <si>
    <t>Dobava in nasipavanje peščene posteljice v plasti 10 cm pod kablom ter 20cm nad kablom, s peskom granulacije do 16 mm.</t>
  </si>
</sst>
</file>

<file path=xl/styles.xml><?xml version="1.0" encoding="utf-8"?>
<styleSheet xmlns="http://schemas.openxmlformats.org/spreadsheetml/2006/main">
  <numFmts count="44">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0\ &quot;SIT&quot;_);\(#,##0\ &quot;SIT&quot;\)"/>
    <numFmt numFmtId="165" formatCode="#,##0\ &quot;SIT&quot;_);[Red]\(#,##0\ &quot;SIT&quot;\)"/>
    <numFmt numFmtId="166" formatCode="#,##0.00\ &quot;SIT&quot;_);\(#,##0.00\ &quot;SIT&quot;\)"/>
    <numFmt numFmtId="167" formatCode="#,##0.00\ &quot;SIT&quot;_);[Red]\(#,##0.00\ &quot;SIT&quot;\)"/>
    <numFmt numFmtId="168" formatCode="_ * #,##0_)\ &quot;SIT&quot;_ ;_ * \(#,##0\)\ &quot;SIT&quot;_ ;_ * &quot;-&quot;_)\ &quot;SIT&quot;_ ;_ @_ "/>
    <numFmt numFmtId="169" formatCode="_ * #,##0_)\ _S_I_T_ ;_ * \(#,##0\)\ _S_I_T_ ;_ * &quot;-&quot;_)\ _S_I_T_ ;_ @_ "/>
    <numFmt numFmtId="170" formatCode="_ * #,##0.00_)\ &quot;SIT&quot;_ ;_ * \(#,##0.00\)\ &quot;SIT&quot;_ ;_ * &quot;-&quot;??_)\ &quot;SIT&quot;_ ;_ @_ "/>
    <numFmt numFmtId="171" formatCode="_ * #,##0.00_)\ _S_I_T_ ;_ * \(#,##0.00\)\ _S_I_T_ ;_ * &quot;-&quot;??_)\ _S_I_T_ ;_ @_ "/>
    <numFmt numFmtId="172" formatCode="#,##0_-\ &quot;SIT&quot;;#,##0\-\ &quot;SIT&quot;"/>
    <numFmt numFmtId="173" formatCode="#,##0_-\ &quot;SIT&quot;;[Red]#,##0\-\ &quot;SIT&quot;"/>
    <numFmt numFmtId="174" formatCode="#,##0.00_-\ &quot;SIT&quot;;#,##0.00\-\ &quot;SIT&quot;"/>
    <numFmt numFmtId="175" formatCode="#,##0.00_-\ &quot;SIT&quot;;[Red]#,##0.00\-\ &quot;SIT&quot;"/>
    <numFmt numFmtId="176" formatCode="_ * #,##0_-\ &quot;SIT&quot;_ ;_ * #,##0\-\ &quot;SIT&quot;_ ;_ * &quot;-&quot;_-\ &quot;SIT&quot;_ ;_ @_ "/>
    <numFmt numFmtId="177" formatCode="_ * #,##0_-\ _S_I_T_ ;_ * #,##0\-\ _S_I_T_ ;_ * &quot;-&quot;_-\ _S_I_T_ ;_ @_ "/>
    <numFmt numFmtId="178" formatCode="_ * #,##0.00_-\ &quot;SIT&quot;_ ;_ * #,##0.00\-\ &quot;SIT&quot;_ ;_ * &quot;-&quot;??_-\ &quot;SIT&quot;_ ;_ @_ "/>
    <numFmt numFmtId="179" formatCode="_ * #,##0.00_-\ _S_I_T_ ;_ * #,##0.00\-\ _S_I_T_ ;_ * &quot;-&quot;??_-\ _S_I_T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Red]#,##0.00\-"/>
    <numFmt numFmtId="189" formatCode="_-* #,##0\ &quot;SIT&quot;_-;\-* #,##0\ &quot;SIT&quot;_-;_-* &quot;-&quot;??\ &quot;SIT&quot;_-;_-@_-"/>
    <numFmt numFmtId="190" formatCode="_-* #,##0.000\ &quot;SIT&quot;_-;\-* #,##0.000\ &quot;SIT&quot;_-;_-* &quot;-&quot;??\ &quot;SIT&quot;_-;_-@_-"/>
    <numFmt numFmtId="191" formatCode="_-* #,##0.0\ &quot;SIT&quot;_-;\-* #,##0.0\ &quot;SIT&quot;_-;_-* &quot;-&quot;??\ &quot;SIT&quot;_-;_-@_-"/>
    <numFmt numFmtId="192" formatCode="&quot;True&quot;;&quot;True&quot;;&quot;False&quot;"/>
    <numFmt numFmtId="193" formatCode="&quot;On&quot;;&quot;On&quot;;&quot;Off&quot;"/>
    <numFmt numFmtId="194" formatCode="[$€-2]\ #,##0.00"/>
    <numFmt numFmtId="195" formatCode="#,##0.00\ [$€-1]"/>
    <numFmt numFmtId="196" formatCode="#,##0.0"/>
    <numFmt numFmtId="197" formatCode="0_)"/>
    <numFmt numFmtId="198" formatCode="0.00_)"/>
    <numFmt numFmtId="199" formatCode="[$€-2]\ #,##0.00_);[Red]\([$€-2]\ #,##0.00\)"/>
  </numFmts>
  <fonts count="51">
    <font>
      <sz val="10"/>
      <name val="Arial"/>
      <family val="0"/>
    </font>
    <font>
      <b/>
      <sz val="10"/>
      <name val="Arial"/>
      <family val="0"/>
    </font>
    <font>
      <i/>
      <sz val="10"/>
      <name val="Arial"/>
      <family val="0"/>
    </font>
    <font>
      <b/>
      <i/>
      <sz val="10"/>
      <name val="Arial"/>
      <family val="0"/>
    </font>
    <font>
      <sz val="10"/>
      <name val="Arial CE"/>
      <family val="2"/>
    </font>
    <font>
      <b/>
      <sz val="10"/>
      <name val="Arial CE"/>
      <family val="2"/>
    </font>
    <font>
      <sz val="10"/>
      <name val="Times New Roman"/>
      <family val="1"/>
    </font>
    <font>
      <u val="single"/>
      <sz val="10"/>
      <color indexed="12"/>
      <name val="Arial"/>
      <family val="2"/>
    </font>
    <font>
      <u val="single"/>
      <sz val="10"/>
      <color indexed="36"/>
      <name val="Arial"/>
      <family val="2"/>
    </font>
    <font>
      <b/>
      <sz val="12"/>
      <color indexed="8"/>
      <name val="SSPalatino"/>
      <family val="0"/>
    </font>
    <font>
      <sz val="10"/>
      <color indexed="8"/>
      <name val="MS Sans Serif"/>
      <family val="2"/>
    </font>
    <font>
      <sz val="9"/>
      <name val="Arial CE"/>
      <family val="0"/>
    </font>
    <font>
      <sz val="9"/>
      <name val="Arial"/>
      <family val="2"/>
    </font>
    <font>
      <b/>
      <sz val="9"/>
      <name val="Arial CE"/>
      <family val="2"/>
    </font>
    <font>
      <sz val="9"/>
      <color indexed="10"/>
      <name val="Arial"/>
      <family val="2"/>
    </font>
    <font>
      <sz val="9"/>
      <name val="Times New Roman"/>
      <family val="1"/>
    </font>
    <font>
      <b/>
      <sz val="14"/>
      <name val="Arial"/>
      <family val="2"/>
    </font>
    <font>
      <sz val="14"/>
      <name val="Arial CE"/>
      <family val="2"/>
    </font>
    <font>
      <b/>
      <sz val="14"/>
      <name val="Arial CE"/>
      <family val="2"/>
    </font>
    <font>
      <i/>
      <sz val="10"/>
      <name val="Arial CE"/>
      <family val="0"/>
    </font>
    <font>
      <b/>
      <i/>
      <sz val="9"/>
      <name val="Arial CE"/>
      <family val="0"/>
    </font>
    <font>
      <b/>
      <i/>
      <sz val="10"/>
      <name val="Arial CE"/>
      <family val="0"/>
    </font>
    <font>
      <b/>
      <i/>
      <sz val="10"/>
      <name val="Times New Roman"/>
      <family val="1"/>
    </font>
    <font>
      <b/>
      <sz val="12"/>
      <name val="Arial"/>
      <family val="2"/>
    </font>
    <font>
      <b/>
      <sz val="9"/>
      <name val="Arial"/>
      <family val="2"/>
    </font>
    <font>
      <b/>
      <sz val="10"/>
      <color indexed="10"/>
      <name val="Arial"/>
      <family val="2"/>
    </font>
    <font>
      <sz val="10"/>
      <color indexed="10"/>
      <name val="Arial"/>
      <family val="2"/>
    </font>
    <font>
      <sz val="10"/>
      <color indexed="8"/>
      <name val="Arial"/>
      <family val="2"/>
    </font>
    <font>
      <sz val="14"/>
      <name val="Arial"/>
      <family val="2"/>
    </font>
    <font>
      <i/>
      <sz val="9"/>
      <name val="Arial"/>
      <family val="2"/>
    </font>
    <font>
      <b/>
      <i/>
      <sz val="9"/>
      <name val="Arial"/>
      <family val="2"/>
    </font>
    <font>
      <b/>
      <u val="single"/>
      <sz val="9"/>
      <name val="Arial"/>
      <family val="2"/>
    </font>
    <font>
      <b/>
      <i/>
      <sz val="9"/>
      <color indexed="10"/>
      <name val="Arial"/>
      <family val="2"/>
    </font>
    <font>
      <b/>
      <sz val="9"/>
      <color indexed="10"/>
      <name val="Arial"/>
      <family val="2"/>
    </font>
    <font>
      <sz val="9"/>
      <color indexed="8"/>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1"/>
      <color indexed="10"/>
      <name val="Calibri"/>
      <family val="2"/>
    </font>
    <font>
      <i/>
      <sz val="11"/>
      <color indexed="23"/>
      <name val="Calibri"/>
      <family val="2"/>
    </font>
    <font>
      <b/>
      <sz val="11"/>
      <color indexed="9"/>
      <name val="Calibri"/>
      <family val="2"/>
    </font>
    <font>
      <b/>
      <sz val="11"/>
      <color indexed="10"/>
      <name val="Calibri"/>
      <family val="2"/>
    </font>
    <font>
      <sz val="11"/>
      <color indexed="20"/>
      <name val="Calibri"/>
      <family val="2"/>
    </font>
    <font>
      <sz val="11"/>
      <color indexed="62"/>
      <name val="Calibri"/>
      <family val="2"/>
    </font>
    <font>
      <b/>
      <sz val="11"/>
      <color indexed="8"/>
      <name val="Calibri"/>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9"/>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s>
  <borders count="23">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style="double"/>
    </border>
    <border>
      <left style="thin"/>
      <right style="thin"/>
      <top style="thin"/>
      <bottom style="thin"/>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style="thin"/>
      <right style="thin"/>
      <top>
        <color indexed="63"/>
      </top>
      <bottom style="thin"/>
    </border>
    <border>
      <left style="thin"/>
      <right>
        <color indexed="63"/>
      </right>
      <top style="thin"/>
      <bottom style="medium"/>
    </border>
    <border>
      <left>
        <color indexed="63"/>
      </left>
      <right style="thin"/>
      <top style="thin"/>
      <bottom style="medium"/>
    </border>
    <border>
      <left>
        <color indexed="63"/>
      </left>
      <right style="thin"/>
      <top style="thin"/>
      <bottom style="thin"/>
    </border>
    <border>
      <left style="thin"/>
      <right>
        <color indexed="63"/>
      </right>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4" borderId="0" applyNumberFormat="0" applyBorder="0" applyAlignment="0" applyProtection="0"/>
    <xf numFmtId="0" fontId="35" fillId="6" borderId="0" applyNumberFormat="0" applyBorder="0" applyAlignment="0" applyProtection="0"/>
    <xf numFmtId="0" fontId="35" fillId="3"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6" borderId="0" applyNumberFormat="0" applyBorder="0" applyAlignment="0" applyProtection="0"/>
    <xf numFmtId="0" fontId="35" fillId="4" borderId="0" applyNumberFormat="0" applyBorder="0" applyAlignment="0" applyProtection="0"/>
    <xf numFmtId="0" fontId="36" fillId="6"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8" borderId="0" applyNumberFormat="0" applyBorder="0" applyAlignment="0" applyProtection="0"/>
    <xf numFmtId="0" fontId="36" fillId="6" borderId="0" applyNumberFormat="0" applyBorder="0" applyAlignment="0" applyProtection="0"/>
    <xf numFmtId="0" fontId="36" fillId="3" borderId="0" applyNumberFormat="0" applyBorder="0" applyAlignment="0" applyProtection="0"/>
    <xf numFmtId="0" fontId="37" fillId="6" borderId="0" applyNumberFormat="0" applyBorder="0" applyAlignment="0" applyProtection="0"/>
    <xf numFmtId="0" fontId="7" fillId="0" borderId="0" applyNumberFormat="0" applyFill="0" applyBorder="0" applyAlignment="0" applyProtection="0"/>
    <xf numFmtId="0" fontId="38" fillId="11" borderId="1" applyNumberFormat="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9" fillId="0" borderId="0">
      <alignment/>
      <protection/>
    </xf>
    <xf numFmtId="0" fontId="0" fillId="0" borderId="0">
      <alignment/>
      <protection/>
    </xf>
    <xf numFmtId="0" fontId="10" fillId="0" borderId="0">
      <alignment/>
      <protection/>
    </xf>
    <xf numFmtId="0" fontId="43" fillId="7" borderId="0" applyNumberFormat="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0" fillId="4" borderId="5" applyNumberFormat="0" applyFon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44" fillId="0" borderId="6" applyNumberFormat="0" applyFill="0" applyAlignment="0" applyProtection="0"/>
    <xf numFmtId="0" fontId="46" fillId="16" borderId="7" applyNumberFormat="0" applyAlignment="0" applyProtection="0"/>
    <xf numFmtId="0" fontId="47" fillId="11" borderId="8" applyNumberFormat="0" applyAlignment="0" applyProtection="0"/>
    <xf numFmtId="0" fontId="48" fillId="17"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7" borderId="8" applyNumberFormat="0" applyAlignment="0" applyProtection="0"/>
    <xf numFmtId="0" fontId="50" fillId="0" borderId="9" applyNumberFormat="0" applyFill="0" applyAlignment="0" applyProtection="0"/>
  </cellStyleXfs>
  <cellXfs count="237">
    <xf numFmtId="0" fontId="0" fillId="0" borderId="0" xfId="0" applyAlignment="1">
      <alignment/>
    </xf>
    <xf numFmtId="0" fontId="4" fillId="0" borderId="0" xfId="0" applyFont="1" applyAlignment="1">
      <alignment/>
    </xf>
    <xf numFmtId="0" fontId="4" fillId="0" borderId="0" xfId="0" applyFont="1" applyAlignment="1">
      <alignment vertical="top"/>
    </xf>
    <xf numFmtId="4" fontId="4" fillId="0" borderId="0" xfId="0" applyNumberFormat="1" applyFont="1" applyAlignment="1">
      <alignment/>
    </xf>
    <xf numFmtId="0" fontId="5" fillId="0" borderId="0" xfId="0" applyFont="1" applyAlignment="1">
      <alignment vertical="top"/>
    </xf>
    <xf numFmtId="4" fontId="5" fillId="0" borderId="0" xfId="0" applyNumberFormat="1" applyFont="1" applyAlignment="1">
      <alignment/>
    </xf>
    <xf numFmtId="0" fontId="4" fillId="0" borderId="0" xfId="0" applyFont="1" applyBorder="1" applyAlignment="1">
      <alignment vertical="top"/>
    </xf>
    <xf numFmtId="4" fontId="4" fillId="0" borderId="0" xfId="0" applyNumberFormat="1" applyFont="1" applyBorder="1" applyAlignment="1">
      <alignment/>
    </xf>
    <xf numFmtId="0" fontId="6" fillId="0" borderId="0" xfId="0" applyFont="1" applyAlignment="1">
      <alignment/>
    </xf>
    <xf numFmtId="0" fontId="6" fillId="0" borderId="0" xfId="0" applyFont="1" applyAlignment="1">
      <alignment vertical="top"/>
    </xf>
    <xf numFmtId="43" fontId="4" fillId="0" borderId="0" xfId="62" applyFont="1" applyAlignment="1">
      <alignment/>
    </xf>
    <xf numFmtId="43" fontId="4" fillId="0" borderId="0" xfId="62" applyFont="1" applyAlignment="1">
      <alignment horizontal="center"/>
    </xf>
    <xf numFmtId="0" fontId="4" fillId="0" borderId="0" xfId="0" applyFont="1" applyFill="1" applyAlignment="1">
      <alignment vertical="top"/>
    </xf>
    <xf numFmtId="0" fontId="5" fillId="0" borderId="0" xfId="0" applyFont="1" applyBorder="1" applyAlignment="1">
      <alignment vertical="top"/>
    </xf>
    <xf numFmtId="0" fontId="4" fillId="0" borderId="0" xfId="0" applyFont="1" applyFill="1" applyAlignment="1">
      <alignment horizontal="left" vertical="top"/>
    </xf>
    <xf numFmtId="0" fontId="4" fillId="0" borderId="0" xfId="0" applyFont="1" applyAlignment="1">
      <alignment horizontal="left" vertical="top"/>
    </xf>
    <xf numFmtId="0" fontId="4" fillId="0" borderId="0" xfId="0" applyFont="1" applyAlignment="1">
      <alignment vertical="top"/>
    </xf>
    <xf numFmtId="0" fontId="4" fillId="0" borderId="0" xfId="0" applyFont="1" applyFill="1" applyAlignment="1">
      <alignment/>
    </xf>
    <xf numFmtId="4" fontId="4" fillId="0" borderId="0" xfId="0" applyNumberFormat="1" applyFont="1" applyAlignment="1">
      <alignment horizontal="right"/>
    </xf>
    <xf numFmtId="4" fontId="4" fillId="0" borderId="0" xfId="0" applyNumberFormat="1" applyFont="1" applyBorder="1" applyAlignment="1">
      <alignment horizontal="right"/>
    </xf>
    <xf numFmtId="4" fontId="5" fillId="0" borderId="0" xfId="0" applyNumberFormat="1" applyFont="1" applyAlignment="1">
      <alignment horizontal="right"/>
    </xf>
    <xf numFmtId="4" fontId="4" fillId="0" borderId="0" xfId="0" applyNumberFormat="1" applyFont="1" applyFill="1" applyAlignment="1">
      <alignment horizontal="right"/>
    </xf>
    <xf numFmtId="0" fontId="11" fillId="0" borderId="0" xfId="43" applyFont="1" applyFill="1" applyBorder="1" applyAlignment="1">
      <alignment horizontal="left" vertical="top" wrapText="1"/>
      <protection/>
    </xf>
    <xf numFmtId="43" fontId="0" fillId="0" borderId="0" xfId="62" applyFont="1" applyAlignment="1">
      <alignment horizontal="center"/>
    </xf>
    <xf numFmtId="0" fontId="0" fillId="0" borderId="0" xfId="0" applyFont="1" applyAlignment="1">
      <alignment vertical="top"/>
    </xf>
    <xf numFmtId="0" fontId="1" fillId="0" borderId="0" xfId="0" applyFont="1" applyAlignment="1">
      <alignment vertical="top"/>
    </xf>
    <xf numFmtId="0" fontId="0" fillId="0" borderId="0" xfId="0" applyFont="1" applyAlignment="1">
      <alignment/>
    </xf>
    <xf numFmtId="0" fontId="0" fillId="0" borderId="0" xfId="0" applyFont="1" applyFill="1" applyAlignment="1">
      <alignment vertical="top"/>
    </xf>
    <xf numFmtId="0" fontId="12" fillId="0" borderId="0" xfId="42" applyFont="1" applyBorder="1" applyAlignment="1">
      <alignment horizontal="left" vertical="top" wrapText="1"/>
      <protection/>
    </xf>
    <xf numFmtId="4" fontId="5" fillId="0" borderId="0" xfId="0" applyNumberFormat="1" applyFont="1" applyBorder="1" applyAlignment="1">
      <alignment horizontal="right"/>
    </xf>
    <xf numFmtId="43" fontId="11" fillId="0" borderId="0" xfId="62" applyFont="1" applyAlignment="1">
      <alignment/>
    </xf>
    <xf numFmtId="0" fontId="13" fillId="0" borderId="0" xfId="0" applyFont="1" applyAlignment="1">
      <alignment horizontal="left" wrapText="1"/>
    </xf>
    <xf numFmtId="0" fontId="11" fillId="0" borderId="0" xfId="0" applyFont="1" applyAlignment="1">
      <alignment horizontal="left" wrapText="1"/>
    </xf>
    <xf numFmtId="4" fontId="11" fillId="0" borderId="0" xfId="0" applyNumberFormat="1" applyFont="1" applyAlignment="1">
      <alignment vertical="top" wrapText="1"/>
    </xf>
    <xf numFmtId="4" fontId="13" fillId="0" borderId="0" xfId="0" applyNumberFormat="1" applyFont="1" applyAlignment="1">
      <alignment vertical="top" wrapText="1"/>
    </xf>
    <xf numFmtId="4" fontId="11" fillId="0" borderId="0" xfId="0" applyNumberFormat="1" applyFont="1" applyBorder="1" applyAlignment="1">
      <alignment vertical="top" wrapText="1"/>
    </xf>
    <xf numFmtId="0" fontId="11" fillId="0" borderId="0" xfId="0" applyFont="1" applyAlignment="1">
      <alignment/>
    </xf>
    <xf numFmtId="0" fontId="12" fillId="0" borderId="0" xfId="41" applyFont="1" applyAlignment="1">
      <alignment wrapText="1"/>
      <protection/>
    </xf>
    <xf numFmtId="4" fontId="11" fillId="0" borderId="0" xfId="0" applyNumberFormat="1" applyFont="1" applyFill="1" applyAlignment="1">
      <alignment vertical="top" wrapText="1"/>
    </xf>
    <xf numFmtId="4" fontId="11" fillId="0" borderId="0" xfId="0" applyNumberFormat="1" applyFont="1" applyFill="1" applyAlignment="1">
      <alignment horizontal="left"/>
    </xf>
    <xf numFmtId="0" fontId="12" fillId="0" borderId="0" xfId="42" applyFont="1" applyAlignment="1">
      <alignment horizontal="left" vertical="top" wrapText="1"/>
      <protection/>
    </xf>
    <xf numFmtId="4" fontId="13" fillId="0" borderId="0" xfId="0" applyNumberFormat="1" applyFont="1" applyFill="1" applyAlignment="1">
      <alignment vertical="top" wrapText="1"/>
    </xf>
    <xf numFmtId="0" fontId="14" fillId="0" borderId="0" xfId="42" applyFont="1" applyAlignment="1">
      <alignment horizontal="left" vertical="top" wrapText="1"/>
      <protection/>
    </xf>
    <xf numFmtId="0" fontId="15" fillId="0" borderId="0" xfId="0" applyFont="1" applyAlignment="1">
      <alignment horizontal="left" wrapText="1"/>
    </xf>
    <xf numFmtId="0" fontId="12" fillId="0" borderId="0" xfId="42" applyFont="1" applyAlignment="1">
      <alignment vertical="top" wrapText="1"/>
      <protection/>
    </xf>
    <xf numFmtId="0" fontId="12" fillId="0" borderId="0" xfId="0" applyFont="1" applyAlignment="1">
      <alignment horizontal="left" wrapText="1"/>
    </xf>
    <xf numFmtId="4" fontId="13" fillId="0" borderId="0" xfId="0" applyNumberFormat="1" applyFont="1" applyBorder="1" applyAlignment="1">
      <alignment vertical="top" wrapText="1"/>
    </xf>
    <xf numFmtId="4" fontId="4" fillId="0" borderId="0" xfId="0" applyNumberFormat="1" applyFont="1" applyAlignment="1">
      <alignment/>
    </xf>
    <xf numFmtId="4" fontId="4" fillId="0" borderId="0" xfId="0" applyNumberFormat="1" applyFont="1" applyBorder="1" applyAlignment="1">
      <alignment/>
    </xf>
    <xf numFmtId="4" fontId="5" fillId="0" borderId="0" xfId="0" applyNumberFormat="1" applyFont="1" applyAlignment="1">
      <alignment/>
    </xf>
    <xf numFmtId="4" fontId="4" fillId="0" borderId="0" xfId="0" applyNumberFormat="1" applyFont="1" applyFill="1" applyAlignment="1">
      <alignment/>
    </xf>
    <xf numFmtId="4" fontId="5" fillId="0" borderId="0" xfId="0" applyNumberFormat="1" applyFont="1" applyFill="1" applyAlignment="1">
      <alignment/>
    </xf>
    <xf numFmtId="4" fontId="5" fillId="0" borderId="0" xfId="0" applyNumberFormat="1" applyFont="1" applyBorder="1" applyAlignment="1">
      <alignment/>
    </xf>
    <xf numFmtId="4" fontId="4" fillId="0" borderId="0" xfId="0" applyNumberFormat="1" applyFont="1" applyAlignment="1" quotePrefix="1">
      <alignment/>
    </xf>
    <xf numFmtId="4" fontId="4" fillId="0" borderId="0" xfId="62" applyNumberFormat="1" applyFont="1" applyAlignment="1">
      <alignment/>
    </xf>
    <xf numFmtId="4" fontId="6" fillId="0" borderId="0" xfId="0" applyNumberFormat="1" applyFont="1" applyAlignment="1">
      <alignment/>
    </xf>
    <xf numFmtId="4" fontId="0" fillId="0" borderId="0" xfId="62" applyNumberFormat="1" applyFont="1" applyAlignment="1">
      <alignment/>
    </xf>
    <xf numFmtId="4" fontId="0" fillId="0" borderId="0" xfId="0" applyNumberFormat="1" applyFont="1" applyAlignment="1">
      <alignment/>
    </xf>
    <xf numFmtId="4" fontId="0" fillId="0" borderId="0" xfId="0" applyNumberFormat="1" applyFont="1" applyBorder="1" applyAlignment="1">
      <alignment/>
    </xf>
    <xf numFmtId="4" fontId="1" fillId="0" borderId="0" xfId="0" applyNumberFormat="1" applyFont="1" applyAlignment="1">
      <alignment/>
    </xf>
    <xf numFmtId="4" fontId="0" fillId="0" borderId="0" xfId="0" applyNumberFormat="1" applyFont="1" applyFill="1" applyAlignment="1">
      <alignment/>
    </xf>
    <xf numFmtId="4" fontId="4" fillId="0" borderId="0" xfId="62" applyNumberFormat="1" applyFont="1" applyAlignment="1">
      <alignment horizontal="right"/>
    </xf>
    <xf numFmtId="4" fontId="6" fillId="0" borderId="0" xfId="0" applyNumberFormat="1" applyFont="1" applyAlignment="1">
      <alignment horizontal="right"/>
    </xf>
    <xf numFmtId="0" fontId="11" fillId="0" borderId="0" xfId="0" applyFont="1" applyAlignment="1">
      <alignment horizontal="left" vertical="top" wrapText="1"/>
    </xf>
    <xf numFmtId="0" fontId="0" fillId="0" borderId="0" xfId="0" applyFont="1" applyAlignment="1">
      <alignment vertical="top" wrapText="1"/>
    </xf>
    <xf numFmtId="0" fontId="0" fillId="0" borderId="0" xfId="42" applyFont="1" applyAlignment="1">
      <alignment horizontal="left" vertical="top" wrapText="1"/>
      <protection/>
    </xf>
    <xf numFmtId="196" fontId="6" fillId="0" borderId="0" xfId="0" applyNumberFormat="1" applyFont="1" applyAlignment="1">
      <alignment horizontal="right"/>
    </xf>
    <xf numFmtId="0" fontId="0" fillId="0" borderId="0" xfId="0" applyFont="1" applyAlignment="1">
      <alignment horizontal="justify"/>
    </xf>
    <xf numFmtId="0" fontId="0" fillId="0" borderId="0" xfId="0" applyFont="1" applyAlignment="1">
      <alignment/>
    </xf>
    <xf numFmtId="0" fontId="0" fillId="0" borderId="0" xfId="0" applyFont="1" applyAlignment="1">
      <alignment horizontal="justify" vertical="top"/>
    </xf>
    <xf numFmtId="0" fontId="16" fillId="0" borderId="0" xfId="0" applyFont="1" applyAlignment="1">
      <alignment/>
    </xf>
    <xf numFmtId="0" fontId="16" fillId="0" borderId="10" xfId="0" applyFont="1" applyBorder="1" applyAlignment="1">
      <alignment/>
    </xf>
    <xf numFmtId="0" fontId="16" fillId="0" borderId="11" xfId="0" applyFont="1" applyBorder="1" applyAlignment="1">
      <alignment/>
    </xf>
    <xf numFmtId="0" fontId="16" fillId="0" borderId="12" xfId="0" applyFont="1" applyBorder="1" applyAlignment="1">
      <alignment/>
    </xf>
    <xf numFmtId="0" fontId="0" fillId="0" borderId="12" xfId="0" applyBorder="1" applyAlignment="1">
      <alignment/>
    </xf>
    <xf numFmtId="0" fontId="16" fillId="0" borderId="13" xfId="0" applyFont="1" applyBorder="1" applyAlignment="1">
      <alignment/>
    </xf>
    <xf numFmtId="0" fontId="0" fillId="0" borderId="13" xfId="0" applyBorder="1" applyAlignment="1">
      <alignment/>
    </xf>
    <xf numFmtId="0" fontId="17" fillId="0" borderId="0" xfId="0" applyFont="1" applyAlignment="1">
      <alignment vertical="top"/>
    </xf>
    <xf numFmtId="4" fontId="17" fillId="0" borderId="0" xfId="0" applyNumberFormat="1" applyFont="1" applyAlignment="1">
      <alignment vertical="top" wrapText="1"/>
    </xf>
    <xf numFmtId="4" fontId="18" fillId="0" borderId="0" xfId="0" applyNumberFormat="1" applyFont="1" applyAlignment="1">
      <alignment vertical="top" wrapText="1"/>
    </xf>
    <xf numFmtId="4" fontId="18" fillId="0" borderId="14" xfId="0" applyNumberFormat="1" applyFont="1" applyBorder="1" applyAlignment="1">
      <alignment horizontal="center" vertical="top" wrapText="1"/>
    </xf>
    <xf numFmtId="4" fontId="17" fillId="0" borderId="0" xfId="0" applyNumberFormat="1" applyFont="1" applyAlignment="1">
      <alignment/>
    </xf>
    <xf numFmtId="4" fontId="17" fillId="0" borderId="0" xfId="0" applyNumberFormat="1" applyFont="1" applyAlignment="1">
      <alignment horizontal="right"/>
    </xf>
    <xf numFmtId="0" fontId="18" fillId="0" borderId="0" xfId="0" applyFont="1" applyAlignment="1">
      <alignment vertical="top"/>
    </xf>
    <xf numFmtId="0" fontId="17" fillId="0" borderId="10" xfId="0" applyFont="1" applyBorder="1" applyAlignment="1">
      <alignment vertical="top"/>
    </xf>
    <xf numFmtId="4" fontId="17" fillId="0" borderId="10" xfId="0" applyNumberFormat="1" applyFont="1" applyBorder="1" applyAlignment="1">
      <alignment vertical="top" wrapText="1"/>
    </xf>
    <xf numFmtId="4" fontId="17" fillId="0" borderId="10" xfId="0" applyNumberFormat="1" applyFont="1" applyBorder="1" applyAlignment="1">
      <alignment/>
    </xf>
    <xf numFmtId="4" fontId="17" fillId="0" borderId="10" xfId="0" applyNumberFormat="1" applyFont="1" applyBorder="1" applyAlignment="1">
      <alignment horizontal="right"/>
    </xf>
    <xf numFmtId="0" fontId="17" fillId="0" borderId="11" xfId="0" applyFont="1" applyBorder="1" applyAlignment="1">
      <alignment vertical="top"/>
    </xf>
    <xf numFmtId="4" fontId="17" fillId="0" borderId="11" xfId="0" applyNumberFormat="1" applyFont="1" applyBorder="1" applyAlignment="1">
      <alignment vertical="top" wrapText="1"/>
    </xf>
    <xf numFmtId="4" fontId="17" fillId="0" borderId="11" xfId="0" applyNumberFormat="1" applyFont="1" applyBorder="1" applyAlignment="1">
      <alignment/>
    </xf>
    <xf numFmtId="4" fontId="17" fillId="0" borderId="11" xfId="0" applyNumberFormat="1" applyFont="1" applyBorder="1" applyAlignment="1">
      <alignment horizontal="right"/>
    </xf>
    <xf numFmtId="0" fontId="17" fillId="0" borderId="15" xfId="0" applyFont="1" applyBorder="1" applyAlignment="1">
      <alignment vertical="top"/>
    </xf>
    <xf numFmtId="4" fontId="18" fillId="0" borderId="16" xfId="0" applyNumberFormat="1" applyFont="1" applyBorder="1" applyAlignment="1">
      <alignment vertical="top" wrapText="1"/>
    </xf>
    <xf numFmtId="4" fontId="17" fillId="0" borderId="16" xfId="0" applyNumberFormat="1" applyFont="1" applyBorder="1" applyAlignment="1">
      <alignment/>
    </xf>
    <xf numFmtId="4" fontId="17" fillId="0" borderId="16" xfId="0" applyNumberFormat="1" applyFont="1" applyBorder="1" applyAlignment="1">
      <alignment horizontal="right"/>
    </xf>
    <xf numFmtId="0" fontId="19" fillId="0" borderId="12" xfId="0" applyFont="1" applyBorder="1" applyAlignment="1">
      <alignment/>
    </xf>
    <xf numFmtId="0" fontId="19" fillId="0" borderId="12" xfId="0" applyFont="1" applyBorder="1" applyAlignment="1">
      <alignment vertical="top"/>
    </xf>
    <xf numFmtId="4" fontId="20" fillId="0" borderId="12" xfId="0" applyNumberFormat="1" applyFont="1" applyFill="1" applyBorder="1" applyAlignment="1">
      <alignment vertical="top" wrapText="1"/>
    </xf>
    <xf numFmtId="4" fontId="19" fillId="0" borderId="12" xfId="0" applyNumberFormat="1" applyFont="1" applyFill="1" applyBorder="1" applyAlignment="1">
      <alignment/>
    </xf>
    <xf numFmtId="4" fontId="19" fillId="0" borderId="12" xfId="0" applyNumberFormat="1" applyFont="1" applyBorder="1" applyAlignment="1">
      <alignment horizontal="right"/>
    </xf>
    <xf numFmtId="4" fontId="21" fillId="0" borderId="12" xfId="0" applyNumberFormat="1" applyFont="1" applyBorder="1" applyAlignment="1">
      <alignment horizontal="right"/>
    </xf>
    <xf numFmtId="4" fontId="20" fillId="0" borderId="12" xfId="0" applyNumberFormat="1" applyFont="1" applyBorder="1" applyAlignment="1">
      <alignment vertical="top" wrapText="1"/>
    </xf>
    <xf numFmtId="0" fontId="21" fillId="0" borderId="12" xfId="0" applyFont="1" applyBorder="1" applyAlignment="1">
      <alignment/>
    </xf>
    <xf numFmtId="0" fontId="21" fillId="0" borderId="12" xfId="0" applyFont="1" applyBorder="1" applyAlignment="1">
      <alignment vertical="top"/>
    </xf>
    <xf numFmtId="4" fontId="21" fillId="0" borderId="12" xfId="0" applyNumberFormat="1" applyFont="1" applyBorder="1" applyAlignment="1">
      <alignment/>
    </xf>
    <xf numFmtId="4" fontId="18" fillId="0" borderId="17" xfId="0" applyNumberFormat="1" applyFont="1" applyBorder="1" applyAlignment="1">
      <alignment horizontal="right"/>
    </xf>
    <xf numFmtId="195" fontId="4" fillId="0" borderId="0" xfId="62" applyNumberFormat="1" applyFont="1" applyAlignment="1">
      <alignment horizontal="right"/>
    </xf>
    <xf numFmtId="195" fontId="4" fillId="0" borderId="0" xfId="0" applyNumberFormat="1" applyFont="1" applyAlignment="1">
      <alignment horizontal="right"/>
    </xf>
    <xf numFmtId="195" fontId="17" fillId="0" borderId="0" xfId="0" applyNumberFormat="1" applyFont="1" applyAlignment="1">
      <alignment horizontal="right"/>
    </xf>
    <xf numFmtId="195" fontId="17" fillId="0" borderId="10" xfId="0" applyNumberFormat="1" applyFont="1" applyBorder="1" applyAlignment="1">
      <alignment horizontal="right"/>
    </xf>
    <xf numFmtId="195" fontId="17" fillId="0" borderId="11" xfId="0" applyNumberFormat="1" applyFont="1" applyBorder="1" applyAlignment="1">
      <alignment horizontal="right"/>
    </xf>
    <xf numFmtId="195" fontId="18" fillId="0" borderId="17" xfId="0" applyNumberFormat="1" applyFont="1" applyBorder="1" applyAlignment="1">
      <alignment horizontal="right"/>
    </xf>
    <xf numFmtId="195" fontId="21" fillId="0" borderId="12" xfId="0" applyNumberFormat="1" applyFont="1" applyBorder="1" applyAlignment="1">
      <alignment horizontal="right"/>
    </xf>
    <xf numFmtId="195" fontId="4" fillId="0" borderId="0" xfId="0" applyNumberFormat="1" applyFont="1" applyFill="1" applyAlignment="1">
      <alignment horizontal="right"/>
    </xf>
    <xf numFmtId="195" fontId="6" fillId="0" borderId="0" xfId="0" applyNumberFormat="1" applyFont="1" applyAlignment="1">
      <alignment horizontal="right"/>
    </xf>
    <xf numFmtId="4" fontId="21" fillId="0" borderId="12" xfId="0" applyNumberFormat="1" applyFont="1" applyFill="1" applyBorder="1" applyAlignment="1">
      <alignment/>
    </xf>
    <xf numFmtId="0" fontId="22" fillId="0" borderId="12" xfId="0" applyFont="1" applyBorder="1" applyAlignment="1">
      <alignment/>
    </xf>
    <xf numFmtId="0" fontId="3" fillId="0" borderId="12" xfId="0" applyFont="1" applyBorder="1" applyAlignment="1">
      <alignment vertical="top"/>
    </xf>
    <xf numFmtId="4" fontId="20" fillId="0" borderId="12" xfId="0" applyNumberFormat="1" applyFont="1" applyFill="1" applyBorder="1" applyAlignment="1">
      <alignment vertical="top" wrapText="1"/>
    </xf>
    <xf numFmtId="4" fontId="3" fillId="0" borderId="12" xfId="0" applyNumberFormat="1" applyFont="1" applyBorder="1" applyAlignment="1">
      <alignment/>
    </xf>
    <xf numFmtId="4" fontId="22" fillId="0" borderId="12" xfId="0" applyNumberFormat="1" applyFont="1" applyBorder="1" applyAlignment="1">
      <alignment horizontal="right"/>
    </xf>
    <xf numFmtId="195" fontId="0" fillId="0" borderId="0" xfId="0" applyNumberFormat="1" applyAlignment="1">
      <alignment/>
    </xf>
    <xf numFmtId="195" fontId="16" fillId="0" borderId="10" xfId="0" applyNumberFormat="1" applyFont="1" applyBorder="1" applyAlignment="1">
      <alignment/>
    </xf>
    <xf numFmtId="195" fontId="16" fillId="0" borderId="11" xfId="0" applyNumberFormat="1" applyFont="1" applyBorder="1" applyAlignment="1">
      <alignment/>
    </xf>
    <xf numFmtId="195" fontId="16" fillId="0" borderId="12" xfId="0" applyNumberFormat="1" applyFont="1" applyBorder="1" applyAlignment="1">
      <alignment/>
    </xf>
    <xf numFmtId="195" fontId="16" fillId="0" borderId="13" xfId="0" applyNumberFormat="1" applyFont="1" applyBorder="1" applyAlignment="1">
      <alignment/>
    </xf>
    <xf numFmtId="0" fontId="16" fillId="0" borderId="13" xfId="0" applyFont="1" applyBorder="1" applyAlignment="1">
      <alignment/>
    </xf>
    <xf numFmtId="0" fontId="23" fillId="0" borderId="10" xfId="0" applyFont="1" applyBorder="1" applyAlignment="1">
      <alignment horizontal="center"/>
    </xf>
    <xf numFmtId="0" fontId="23" fillId="0" borderId="11" xfId="0" applyFont="1" applyBorder="1" applyAlignment="1">
      <alignment horizontal="center"/>
    </xf>
    <xf numFmtId="4" fontId="0" fillId="0" borderId="0" xfId="0" applyNumberFormat="1" applyFont="1" applyAlignment="1">
      <alignment horizontal="right"/>
    </xf>
    <xf numFmtId="3" fontId="24" fillId="0" borderId="10" xfId="0" applyNumberFormat="1" applyFont="1" applyBorder="1" applyAlignment="1">
      <alignment/>
    </xf>
    <xf numFmtId="3" fontId="24" fillId="0" borderId="11" xfId="0" applyNumberFormat="1" applyFont="1" applyBorder="1" applyAlignment="1">
      <alignment/>
    </xf>
    <xf numFmtId="9" fontId="16" fillId="0" borderId="18" xfId="0" applyNumberFormat="1" applyFont="1" applyBorder="1" applyAlignment="1">
      <alignment/>
    </xf>
    <xf numFmtId="3" fontId="24" fillId="0" borderId="12" xfId="0" applyNumberFormat="1" applyFont="1" applyBorder="1" applyAlignment="1">
      <alignment/>
    </xf>
    <xf numFmtId="4" fontId="24" fillId="0" borderId="10" xfId="0" applyNumberFormat="1" applyFont="1" applyBorder="1" applyAlignment="1">
      <alignment/>
    </xf>
    <xf numFmtId="0" fontId="0" fillId="0" borderId="0" xfId="0" applyFont="1" applyAlignment="1">
      <alignment vertical="top"/>
    </xf>
    <xf numFmtId="0" fontId="0" fillId="0" borderId="0" xfId="0" applyFont="1" applyAlignment="1">
      <alignment horizontal="left"/>
    </xf>
    <xf numFmtId="0" fontId="0" fillId="0" borderId="0" xfId="0" applyFont="1" applyAlignment="1">
      <alignment horizontal="right"/>
    </xf>
    <xf numFmtId="0" fontId="1" fillId="0" borderId="0" xfId="0" applyFont="1" applyAlignment="1">
      <alignment horizontal="center"/>
    </xf>
    <xf numFmtId="0" fontId="0" fillId="0" borderId="0" xfId="0" applyFont="1" applyAlignment="1">
      <alignment horizontal="center"/>
    </xf>
    <xf numFmtId="0" fontId="25" fillId="0" borderId="0" xfId="0" applyFont="1" applyAlignment="1">
      <alignment horizontal="center"/>
    </xf>
    <xf numFmtId="4" fontId="26" fillId="0" borderId="0" xfId="0" applyNumberFormat="1" applyFont="1" applyAlignment="1">
      <alignment/>
    </xf>
    <xf numFmtId="4" fontId="0" fillId="0" borderId="0" xfId="0" applyNumberFormat="1" applyFont="1" applyAlignment="1">
      <alignment/>
    </xf>
    <xf numFmtId="4" fontId="1" fillId="0" borderId="0" xfId="0" applyNumberFormat="1" applyFont="1" applyBorder="1" applyAlignment="1">
      <alignment vertical="center"/>
    </xf>
    <xf numFmtId="4" fontId="27" fillId="0" borderId="0" xfId="0" applyNumberFormat="1" applyFont="1" applyAlignment="1">
      <alignment/>
    </xf>
    <xf numFmtId="4" fontId="27" fillId="0" borderId="0" xfId="0" applyNumberFormat="1" applyFont="1" applyFill="1" applyAlignment="1">
      <alignment/>
    </xf>
    <xf numFmtId="0" fontId="1" fillId="0" borderId="10" xfId="0" applyFont="1" applyBorder="1" applyAlignment="1">
      <alignment horizontal="center"/>
    </xf>
    <xf numFmtId="0" fontId="0" fillId="0" borderId="0" xfId="0" applyFont="1" applyBorder="1" applyAlignment="1">
      <alignment/>
    </xf>
    <xf numFmtId="0" fontId="1" fillId="0" borderId="0" xfId="0" applyFont="1" applyBorder="1" applyAlignment="1">
      <alignment horizontal="justify" vertical="center" wrapText="1"/>
    </xf>
    <xf numFmtId="0" fontId="1" fillId="0" borderId="0" xfId="0" applyFont="1" applyBorder="1" applyAlignment="1">
      <alignment horizontal="justify" vertical="top" wrapText="1"/>
    </xf>
    <xf numFmtId="0" fontId="2" fillId="0" borderId="12" xfId="0" applyFont="1" applyBorder="1" applyAlignment="1">
      <alignment/>
    </xf>
    <xf numFmtId="4" fontId="3" fillId="0" borderId="12" xfId="0" applyNumberFormat="1" applyFont="1" applyBorder="1" applyAlignment="1">
      <alignment vertical="center"/>
    </xf>
    <xf numFmtId="0" fontId="27" fillId="0" borderId="0" xfId="0" applyFont="1" applyAlignment="1">
      <alignment horizontal="right"/>
    </xf>
    <xf numFmtId="0" fontId="28" fillId="0" borderId="0" xfId="0" applyFont="1" applyAlignment="1">
      <alignment horizontal="center"/>
    </xf>
    <xf numFmtId="0" fontId="28" fillId="0" borderId="0" xfId="0" applyFont="1" applyAlignment="1">
      <alignment horizontal="center" vertical="top"/>
    </xf>
    <xf numFmtId="0" fontId="28" fillId="0" borderId="0" xfId="0" applyFont="1" applyAlignment="1">
      <alignment/>
    </xf>
    <xf numFmtId="0" fontId="28" fillId="0" borderId="0" xfId="0" applyFont="1" applyAlignment="1">
      <alignment vertical="top"/>
    </xf>
    <xf numFmtId="4" fontId="28" fillId="0" borderId="0" xfId="0" applyNumberFormat="1" applyFont="1" applyAlignment="1">
      <alignment/>
    </xf>
    <xf numFmtId="0" fontId="28" fillId="0" borderId="0" xfId="0" applyFont="1" applyBorder="1" applyAlignment="1">
      <alignment/>
    </xf>
    <xf numFmtId="0" fontId="28" fillId="0" borderId="0" xfId="0" applyFont="1" applyAlignment="1">
      <alignment horizontal="left" vertical="top"/>
    </xf>
    <xf numFmtId="0" fontId="28" fillId="0" borderId="0" xfId="0" applyFont="1" applyBorder="1" applyAlignment="1">
      <alignment vertical="top"/>
    </xf>
    <xf numFmtId="4" fontId="28" fillId="0" borderId="0" xfId="0" applyNumberFormat="1" applyFont="1" applyBorder="1" applyAlignment="1">
      <alignment/>
    </xf>
    <xf numFmtId="0" fontId="16" fillId="0" borderId="12" xfId="0" applyFont="1" applyBorder="1" applyAlignment="1">
      <alignment vertical="top"/>
    </xf>
    <xf numFmtId="0" fontId="16" fillId="0" borderId="19" xfId="0" applyFont="1" applyBorder="1" applyAlignment="1">
      <alignment/>
    </xf>
    <xf numFmtId="4" fontId="16" fillId="0" borderId="20" xfId="0" applyNumberFormat="1" applyFont="1" applyBorder="1" applyAlignment="1">
      <alignment/>
    </xf>
    <xf numFmtId="0" fontId="28" fillId="0" borderId="0" xfId="0" applyFont="1" applyAlignment="1">
      <alignment/>
    </xf>
    <xf numFmtId="0" fontId="28" fillId="0" borderId="21" xfId="0" applyFont="1" applyBorder="1" applyAlignment="1">
      <alignment horizontal="center" vertical="top"/>
    </xf>
    <xf numFmtId="0" fontId="16" fillId="0" borderId="22" xfId="0" applyFont="1" applyBorder="1" applyAlignment="1">
      <alignment horizontal="center" vertical="top"/>
    </xf>
    <xf numFmtId="0" fontId="12" fillId="0" borderId="0" xfId="0" applyFont="1" applyAlignment="1">
      <alignment horizontal="center" vertical="top"/>
    </xf>
    <xf numFmtId="0" fontId="24" fillId="0" borderId="0" xfId="0" applyFont="1" applyAlignment="1">
      <alignment horizontal="justify"/>
    </xf>
    <xf numFmtId="0" fontId="12" fillId="0" borderId="0" xfId="0" applyFont="1" applyAlignment="1">
      <alignment/>
    </xf>
    <xf numFmtId="4" fontId="12" fillId="0" borderId="0" xfId="0" applyNumberFormat="1" applyFont="1" applyAlignment="1">
      <alignment/>
    </xf>
    <xf numFmtId="195" fontId="12" fillId="0" borderId="0" xfId="0" applyNumberFormat="1" applyFont="1" applyAlignment="1">
      <alignment/>
    </xf>
    <xf numFmtId="0" fontId="12" fillId="0" borderId="0" xfId="0" applyFont="1" applyAlignment="1">
      <alignment horizontal="justify" vertical="top"/>
    </xf>
    <xf numFmtId="0" fontId="12" fillId="0" borderId="0" xfId="0" applyFont="1" applyAlignment="1">
      <alignment horizontal="justify"/>
    </xf>
    <xf numFmtId="0" fontId="12" fillId="0" borderId="0" xfId="0" applyFont="1" applyAlignment="1">
      <alignment horizontal="left"/>
    </xf>
    <xf numFmtId="1" fontId="12" fillId="0" borderId="0" xfId="0" applyNumberFormat="1" applyFont="1" applyAlignment="1">
      <alignment horizontal="right"/>
    </xf>
    <xf numFmtId="0" fontId="29" fillId="0" borderId="12" xfId="0" applyFont="1" applyBorder="1" applyAlignment="1">
      <alignment horizontal="center" vertical="top"/>
    </xf>
    <xf numFmtId="0" fontId="30" fillId="0" borderId="12" xfId="0" applyFont="1" applyBorder="1" applyAlignment="1">
      <alignment horizontal="justify"/>
    </xf>
    <xf numFmtId="0" fontId="29" fillId="0" borderId="12" xfId="0" applyFont="1" applyBorder="1" applyAlignment="1">
      <alignment horizontal="left"/>
    </xf>
    <xf numFmtId="1" fontId="29" fillId="0" borderId="12" xfId="0" applyNumberFormat="1" applyFont="1" applyBorder="1" applyAlignment="1">
      <alignment horizontal="right"/>
    </xf>
    <xf numFmtId="4" fontId="29" fillId="0" borderId="12" xfId="0" applyNumberFormat="1" applyFont="1" applyBorder="1" applyAlignment="1">
      <alignment/>
    </xf>
    <xf numFmtId="0" fontId="31" fillId="0" borderId="0" xfId="0" applyFont="1" applyAlignment="1">
      <alignment horizontal="justify"/>
    </xf>
    <xf numFmtId="195" fontId="30" fillId="0" borderId="12" xfId="0" applyNumberFormat="1" applyFont="1" applyBorder="1" applyAlignment="1">
      <alignment/>
    </xf>
    <xf numFmtId="0" fontId="12" fillId="0" borderId="0" xfId="0" applyFont="1" applyAlignment="1">
      <alignment horizontal="justify" vertical="top" wrapText="1"/>
    </xf>
    <xf numFmtId="195" fontId="28" fillId="0" borderId="0" xfId="0" applyNumberFormat="1" applyFont="1" applyAlignment="1">
      <alignment/>
    </xf>
    <xf numFmtId="0" fontId="12" fillId="0" borderId="0" xfId="0" applyFont="1" applyAlignment="1">
      <alignment horizontal="left" vertical="top"/>
    </xf>
    <xf numFmtId="0" fontId="24" fillId="0" borderId="0" xfId="0" applyFont="1" applyAlignment="1">
      <alignment horizontal="left" vertical="top"/>
    </xf>
    <xf numFmtId="4" fontId="14" fillId="0" borderId="0" xfId="0" applyNumberFormat="1" applyFont="1" applyAlignment="1">
      <alignment/>
    </xf>
    <xf numFmtId="0" fontId="12" fillId="0" borderId="0" xfId="0" applyFont="1" applyAlignment="1">
      <alignment vertical="top"/>
    </xf>
    <xf numFmtId="0" fontId="12" fillId="0" borderId="0" xfId="60" applyNumberFormat="1" applyFont="1" applyAlignment="1">
      <alignment/>
    </xf>
    <xf numFmtId="0" fontId="30" fillId="0" borderId="12" xfId="0" applyFont="1" applyBorder="1" applyAlignment="1">
      <alignment vertical="center"/>
    </xf>
    <xf numFmtId="4" fontId="32" fillId="0" borderId="12" xfId="0" applyNumberFormat="1" applyFont="1" applyBorder="1" applyAlignment="1">
      <alignment vertical="center"/>
    </xf>
    <xf numFmtId="0" fontId="24" fillId="0" borderId="0" xfId="0" applyFont="1" applyBorder="1" applyAlignment="1">
      <alignment horizontal="left" vertical="top" wrapText="1"/>
    </xf>
    <xf numFmtId="0" fontId="24" fillId="0" borderId="0" xfId="0" applyFont="1" applyBorder="1" applyAlignment="1">
      <alignment vertical="center"/>
    </xf>
    <xf numFmtId="4" fontId="33" fillId="0" borderId="0" xfId="0" applyNumberFormat="1" applyFont="1" applyBorder="1" applyAlignment="1">
      <alignment vertical="center"/>
    </xf>
    <xf numFmtId="0" fontId="12" fillId="0" borderId="0" xfId="0" applyFont="1" applyBorder="1" applyAlignment="1">
      <alignment horizontal="justify" vertical="top" wrapText="1"/>
    </xf>
    <xf numFmtId="4" fontId="34" fillId="0" borderId="0" xfId="0" applyNumberFormat="1" applyFont="1" applyAlignment="1">
      <alignment/>
    </xf>
    <xf numFmtId="0" fontId="12" fillId="0" borderId="0" xfId="0" applyFont="1" applyAlignment="1">
      <alignment horizontal="center"/>
    </xf>
    <xf numFmtId="0" fontId="33" fillId="0" borderId="0" xfId="0" applyFont="1" applyAlignment="1">
      <alignment horizontal="center"/>
    </xf>
    <xf numFmtId="4" fontId="12" fillId="0" borderId="0" xfId="0" applyNumberFormat="1" applyFont="1" applyBorder="1" applyAlignment="1">
      <alignment horizontal="center"/>
    </xf>
    <xf numFmtId="4" fontId="14" fillId="0" borderId="0" xfId="0" applyNumberFormat="1" applyFont="1" applyBorder="1" applyAlignment="1">
      <alignment horizontal="right"/>
    </xf>
    <xf numFmtId="4" fontId="34" fillId="0" borderId="0" xfId="0" applyNumberFormat="1" applyFont="1" applyFill="1" applyAlignment="1">
      <alignment/>
    </xf>
    <xf numFmtId="0" fontId="30" fillId="0" borderId="0" xfId="0" applyFont="1" applyAlignment="1">
      <alignment vertical="top"/>
    </xf>
    <xf numFmtId="197" fontId="12" fillId="0" borderId="0" xfId="0" applyNumberFormat="1" applyFont="1" applyAlignment="1">
      <alignment vertical="top"/>
    </xf>
    <xf numFmtId="0" fontId="24" fillId="0" borderId="0" xfId="0" applyFont="1" applyAlignment="1">
      <alignment horizontal="center"/>
    </xf>
    <xf numFmtId="0" fontId="12" fillId="0" borderId="10" xfId="0" applyFont="1" applyBorder="1" applyAlignment="1">
      <alignment vertical="top"/>
    </xf>
    <xf numFmtId="9" fontId="12" fillId="0" borderId="10" xfId="0" applyNumberFormat="1" applyFont="1" applyBorder="1" applyAlignment="1">
      <alignment/>
    </xf>
    <xf numFmtId="0" fontId="24" fillId="0" borderId="10" xfId="0" applyFont="1" applyBorder="1" applyAlignment="1">
      <alignment horizontal="center"/>
    </xf>
    <xf numFmtId="0" fontId="12" fillId="0" borderId="0" xfId="0" applyFont="1" applyBorder="1" applyAlignment="1">
      <alignment vertical="top"/>
    </xf>
    <xf numFmtId="9" fontId="12" fillId="0" borderId="0" xfId="0" applyNumberFormat="1" applyFont="1" applyAlignment="1">
      <alignment/>
    </xf>
    <xf numFmtId="0" fontId="34" fillId="0" borderId="0" xfId="0" applyFont="1" applyAlignment="1">
      <alignment/>
    </xf>
    <xf numFmtId="0" fontId="12" fillId="0" borderId="0" xfId="0" applyFont="1" applyAlignment="1">
      <alignment horizontal="right" vertical="top"/>
    </xf>
    <xf numFmtId="0" fontId="23" fillId="0" borderId="19" xfId="0" applyFont="1" applyBorder="1" applyAlignment="1">
      <alignment horizontal="justify"/>
    </xf>
    <xf numFmtId="0" fontId="12" fillId="0" borderId="12" xfId="0" applyFont="1" applyBorder="1" applyAlignment="1">
      <alignment horizontal="left"/>
    </xf>
    <xf numFmtId="1" fontId="12" fillId="0" borderId="12" xfId="0" applyNumberFormat="1" applyFont="1" applyBorder="1" applyAlignment="1">
      <alignment horizontal="right"/>
    </xf>
    <xf numFmtId="4" fontId="12" fillId="0" borderId="12" xfId="0" applyNumberFormat="1" applyFont="1" applyBorder="1" applyAlignment="1">
      <alignment/>
    </xf>
    <xf numFmtId="0" fontId="23" fillId="0" borderId="0" xfId="0" applyFont="1" applyAlignment="1">
      <alignment horizontal="left"/>
    </xf>
    <xf numFmtId="195" fontId="23" fillId="0" borderId="20" xfId="0" applyNumberFormat="1" applyFont="1" applyBorder="1" applyAlignment="1">
      <alignment/>
    </xf>
    <xf numFmtId="4" fontId="3" fillId="0" borderId="12" xfId="0" applyNumberFormat="1" applyFont="1" applyBorder="1" applyAlignment="1">
      <alignment horizontal="right"/>
    </xf>
    <xf numFmtId="0" fontId="23" fillId="0" borderId="0" xfId="0" applyFont="1" applyBorder="1" applyAlignment="1">
      <alignment horizontal="center"/>
    </xf>
    <xf numFmtId="0" fontId="16" fillId="0" borderId="0" xfId="0" applyFont="1" applyBorder="1" applyAlignment="1">
      <alignment/>
    </xf>
    <xf numFmtId="3" fontId="24" fillId="0" borderId="0" xfId="0" applyNumberFormat="1" applyFont="1" applyBorder="1" applyAlignment="1">
      <alignment/>
    </xf>
    <xf numFmtId="195" fontId="16" fillId="0" borderId="0" xfId="0" applyNumberFormat="1" applyFont="1" applyBorder="1" applyAlignment="1">
      <alignment/>
    </xf>
    <xf numFmtId="0" fontId="1" fillId="0" borderId="14" xfId="0" applyFont="1" applyBorder="1" applyAlignment="1">
      <alignment horizontal="left"/>
    </xf>
    <xf numFmtId="0" fontId="16" fillId="0" borderId="0" xfId="0" applyFont="1" applyAlignment="1">
      <alignment horizontal="center"/>
    </xf>
    <xf numFmtId="0" fontId="12" fillId="0" borderId="0" xfId="0" applyFont="1" applyAlignment="1">
      <alignment horizontal="justify" vertical="top"/>
    </xf>
    <xf numFmtId="0" fontId="12" fillId="0" borderId="0" xfId="0" applyFont="1" applyAlignment="1">
      <alignment horizontal="left" vertical="top"/>
    </xf>
    <xf numFmtId="0" fontId="30" fillId="0" borderId="12" xfId="0" applyFont="1" applyBorder="1" applyAlignment="1">
      <alignment horizontal="justify" vertical="center" wrapText="1"/>
    </xf>
    <xf numFmtId="0" fontId="34" fillId="0" borderId="0" xfId="0" applyFont="1" applyAlignment="1">
      <alignment horizontal="justify" vertical="top"/>
    </xf>
    <xf numFmtId="0" fontId="28" fillId="0" borderId="0" xfId="0" applyFont="1" applyAlignment="1">
      <alignment horizontal="left" vertical="top"/>
    </xf>
    <xf numFmtId="0" fontId="12" fillId="0" borderId="0" xfId="0" applyFont="1" applyAlignment="1">
      <alignment horizontal="justify" vertical="top" wrapText="1"/>
    </xf>
    <xf numFmtId="0" fontId="30" fillId="0" borderId="0" xfId="0" applyFont="1" applyBorder="1" applyAlignment="1">
      <alignment horizontal="justify" vertical="top" wrapText="1"/>
    </xf>
    <xf numFmtId="0" fontId="30" fillId="0" borderId="12" xfId="0" applyFont="1" applyBorder="1" applyAlignment="1">
      <alignment horizontal="left" vertical="top" wrapText="1"/>
    </xf>
    <xf numFmtId="0" fontId="24" fillId="0" borderId="0" xfId="0" applyFont="1" applyAlignment="1">
      <alignment horizontal="left"/>
    </xf>
    <xf numFmtId="0" fontId="1" fillId="0" borderId="0" xfId="0" applyFont="1" applyAlignment="1">
      <alignment horizontal="left" vertical="top"/>
    </xf>
  </cellXfs>
  <cellStyles count="52">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slov2" xfId="41"/>
    <cellStyle name="Navadno_Jerancic_POPIS_KANALIZACIJA" xfId="42"/>
    <cellStyle name="Navadno_Odvodnjavanje" xfId="43"/>
    <cellStyle name="Nevtralno" xfId="44"/>
    <cellStyle name="Followed Hyperlink" xfId="45"/>
    <cellStyle name="Percent" xfId="46"/>
    <cellStyle name="Opomba" xfId="47"/>
    <cellStyle name="Opozorilo" xfId="48"/>
    <cellStyle name="Pojasnjevalno besedilo" xfId="49"/>
    <cellStyle name="Poudarek1" xfId="50"/>
    <cellStyle name="Poudarek2" xfId="51"/>
    <cellStyle name="Poudarek3" xfId="52"/>
    <cellStyle name="Poudarek4" xfId="53"/>
    <cellStyle name="Poudarek5" xfId="54"/>
    <cellStyle name="Poudarek6" xfId="55"/>
    <cellStyle name="Povezana celica" xfId="56"/>
    <cellStyle name="Preveri celico" xfId="57"/>
    <cellStyle name="Računanje" xfId="58"/>
    <cellStyle name="Slabo" xfId="59"/>
    <cellStyle name="Currency" xfId="60"/>
    <cellStyle name="Currency [0]" xfId="61"/>
    <cellStyle name="Comma" xfId="62"/>
    <cellStyle name="Comma [0]" xfId="63"/>
    <cellStyle name="Vnos" xfId="64"/>
    <cellStyle name="Vsota"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41"/>
  <sheetViews>
    <sheetView view="pageBreakPreview" zoomScaleSheetLayoutView="100" zoomScalePageLayoutView="0" workbookViewId="0" topLeftCell="A7">
      <selection activeCell="A10" sqref="A10"/>
    </sheetView>
  </sheetViews>
  <sheetFormatPr defaultColWidth="9.140625" defaultRowHeight="12.75"/>
  <cols>
    <col min="1" max="1" width="103.421875" style="68" customWidth="1"/>
    <col min="2" max="2" width="35.421875" style="0" customWidth="1"/>
  </cols>
  <sheetData>
    <row r="1" ht="12.75">
      <c r="A1" s="225" t="s">
        <v>258</v>
      </c>
    </row>
    <row r="2" ht="12.75">
      <c r="A2" s="171"/>
    </row>
    <row r="3" ht="12.75">
      <c r="A3" s="175" t="s">
        <v>284</v>
      </c>
    </row>
    <row r="4" ht="12.75">
      <c r="A4" s="175"/>
    </row>
    <row r="5" ht="24">
      <c r="A5" s="185" t="s">
        <v>259</v>
      </c>
    </row>
    <row r="6" ht="12.75">
      <c r="A6" s="175" t="s">
        <v>260</v>
      </c>
    </row>
    <row r="7" ht="12.75">
      <c r="A7" s="175"/>
    </row>
    <row r="8" ht="24">
      <c r="A8" s="175" t="s">
        <v>261</v>
      </c>
    </row>
    <row r="9" ht="12.75">
      <c r="A9" s="175"/>
    </row>
    <row r="10" ht="12.75">
      <c r="A10" s="175" t="s">
        <v>262</v>
      </c>
    </row>
    <row r="11" s="68" customFormat="1" ht="12.75">
      <c r="A11" s="175" t="s">
        <v>263</v>
      </c>
    </row>
    <row r="12" ht="12.75">
      <c r="A12" s="175" t="s">
        <v>264</v>
      </c>
    </row>
    <row r="13" ht="12.75">
      <c r="A13" s="175" t="s">
        <v>265</v>
      </c>
    </row>
    <row r="14" ht="12.75">
      <c r="A14" s="175" t="s">
        <v>266</v>
      </c>
    </row>
    <row r="15" ht="12.75">
      <c r="A15" s="175" t="s">
        <v>267</v>
      </c>
    </row>
    <row r="16" ht="12.75">
      <c r="A16" s="175" t="s">
        <v>268</v>
      </c>
    </row>
    <row r="17" ht="12.75">
      <c r="A17" s="175" t="s">
        <v>269</v>
      </c>
    </row>
    <row r="18" ht="12.75">
      <c r="A18" s="175" t="s">
        <v>270</v>
      </c>
    </row>
    <row r="19" ht="12.75">
      <c r="A19" s="175" t="s">
        <v>271</v>
      </c>
    </row>
    <row r="20" ht="12.75">
      <c r="A20" s="175" t="s">
        <v>272</v>
      </c>
    </row>
    <row r="21" ht="12.75">
      <c r="A21" s="175" t="s">
        <v>285</v>
      </c>
    </row>
    <row r="22" ht="12.75">
      <c r="A22" s="175" t="s">
        <v>273</v>
      </c>
    </row>
    <row r="23" ht="12.75">
      <c r="A23" s="175" t="s">
        <v>274</v>
      </c>
    </row>
    <row r="24" ht="12.75">
      <c r="A24" s="175" t="s">
        <v>275</v>
      </c>
    </row>
    <row r="25" ht="12.75">
      <c r="A25" s="175" t="s">
        <v>65</v>
      </c>
    </row>
    <row r="26" ht="12.75">
      <c r="A26" s="175" t="s">
        <v>276</v>
      </c>
    </row>
    <row r="27" ht="12.75">
      <c r="A27" s="175" t="s">
        <v>277</v>
      </c>
    </row>
    <row r="28" ht="12.75">
      <c r="A28" s="175" t="s">
        <v>66</v>
      </c>
    </row>
    <row r="29" ht="12.75">
      <c r="A29" s="175" t="s">
        <v>70</v>
      </c>
    </row>
    <row r="30" ht="12.75">
      <c r="A30" s="175"/>
    </row>
    <row r="31" ht="47.25" customHeight="1">
      <c r="A31" s="174" t="s">
        <v>278</v>
      </c>
    </row>
    <row r="32" ht="12.75">
      <c r="A32" s="174"/>
    </row>
    <row r="33" ht="39.75" customHeight="1">
      <c r="A33" s="174" t="s">
        <v>279</v>
      </c>
    </row>
    <row r="34" ht="12.75">
      <c r="A34" s="171"/>
    </row>
    <row r="35" ht="54.75" customHeight="1">
      <c r="A35" s="174" t="s">
        <v>280</v>
      </c>
    </row>
    <row r="36" ht="12.75">
      <c r="A36" s="171"/>
    </row>
    <row r="37" ht="59.25" customHeight="1">
      <c r="A37" s="174" t="s">
        <v>281</v>
      </c>
    </row>
    <row r="38" ht="12.75">
      <c r="A38" s="171"/>
    </row>
    <row r="39" ht="33" customHeight="1">
      <c r="A39" s="174" t="s">
        <v>282</v>
      </c>
    </row>
    <row r="40" ht="12.75">
      <c r="A40" s="171"/>
    </row>
    <row r="41" ht="50.25" customHeight="1">
      <c r="A41" s="174" t="s">
        <v>283</v>
      </c>
    </row>
  </sheetData>
  <sheetProtection/>
  <printOptions/>
  <pageMargins left="0.7086614173228347" right="0.7086614173228347" top="0.7480314960629921" bottom="0.7480314960629921" header="0.31496062992125984" footer="0.31496062992125984"/>
  <pageSetup firstPageNumber="0" useFirstPageNumber="1" horizontalDpi="300" verticalDpi="300" orientation="portrait" paperSize="9" r:id="rId1"/>
  <headerFooter alignWithMargins="0">
    <oddHeader>&amp;R&amp;"Arial,Krepko"PRILOGA K POPISOM DEL</oddHeader>
    <oddFooter>&amp;R&amp;"Arial,Krepko"&amp;9&amp;P</oddFooter>
  </headerFooter>
</worksheet>
</file>

<file path=xl/worksheets/sheet10.xml><?xml version="1.0" encoding="utf-8"?>
<worksheet xmlns="http://schemas.openxmlformats.org/spreadsheetml/2006/main" xmlns:r="http://schemas.openxmlformats.org/officeDocument/2006/relationships">
  <dimension ref="A1:H65"/>
  <sheetViews>
    <sheetView view="pageLayout" workbookViewId="0" topLeftCell="A1">
      <selection activeCell="B12" sqref="B12:F12"/>
    </sheetView>
  </sheetViews>
  <sheetFormatPr defaultColWidth="9.140625" defaultRowHeight="12.75"/>
  <cols>
    <col min="1" max="1" width="5.7109375" style="169" customWidth="1"/>
    <col min="2" max="2" width="46.28125" style="171" customWidth="1"/>
    <col min="3" max="3" width="0" style="171" hidden="1" customWidth="1"/>
    <col min="4" max="4" width="9.140625" style="171" customWidth="1"/>
    <col min="5" max="5" width="11.421875" style="172" customWidth="1"/>
    <col min="6" max="6" width="15.57421875" style="173" customWidth="1"/>
    <col min="7" max="16384" width="9.140625" style="171" customWidth="1"/>
  </cols>
  <sheetData>
    <row r="1" ht="18.75" customHeight="1">
      <c r="B1" s="218" t="s">
        <v>335</v>
      </c>
    </row>
    <row r="2" spans="2:6" ht="39" customHeight="1">
      <c r="B2" s="227" t="s">
        <v>311</v>
      </c>
      <c r="C2" s="227"/>
      <c r="D2" s="227"/>
      <c r="E2" s="227"/>
      <c r="F2" s="227"/>
    </row>
    <row r="3" ht="12">
      <c r="B3" s="175"/>
    </row>
    <row r="4" spans="2:6" ht="24" customHeight="1">
      <c r="B4" s="227" t="s">
        <v>312</v>
      </c>
      <c r="C4" s="227"/>
      <c r="D4" s="227"/>
      <c r="E4" s="227"/>
      <c r="F4" s="227"/>
    </row>
    <row r="5" ht="12">
      <c r="B5" s="175" t="s">
        <v>313</v>
      </c>
    </row>
    <row r="6" ht="12">
      <c r="B6" s="175"/>
    </row>
    <row r="7" spans="2:6" ht="27.75" customHeight="1">
      <c r="B7" s="227" t="s">
        <v>314</v>
      </c>
      <c r="C7" s="227"/>
      <c r="D7" s="227"/>
      <c r="E7" s="227"/>
      <c r="F7" s="227"/>
    </row>
    <row r="8" ht="12">
      <c r="B8" s="175"/>
    </row>
    <row r="9" spans="2:6" ht="41.25" customHeight="1">
      <c r="B9" s="227" t="s">
        <v>315</v>
      </c>
      <c r="C9" s="227"/>
      <c r="D9" s="227"/>
      <c r="E9" s="227"/>
      <c r="F9" s="227"/>
    </row>
    <row r="10" spans="2:6" ht="15" customHeight="1">
      <c r="B10" s="228" t="s">
        <v>316</v>
      </c>
      <c r="C10" s="228"/>
      <c r="D10" s="228"/>
      <c r="E10" s="228"/>
      <c r="F10" s="228"/>
    </row>
    <row r="11" spans="2:6" ht="15.75" customHeight="1">
      <c r="B11" s="228" t="s">
        <v>317</v>
      </c>
      <c r="C11" s="228"/>
      <c r="D11" s="228"/>
      <c r="E11" s="228"/>
      <c r="F11" s="228"/>
    </row>
    <row r="12" spans="2:6" ht="27" customHeight="1">
      <c r="B12" s="227" t="s">
        <v>71</v>
      </c>
      <c r="C12" s="227"/>
      <c r="D12" s="227"/>
      <c r="E12" s="227"/>
      <c r="F12" s="227"/>
    </row>
    <row r="13" spans="3:4" ht="12">
      <c r="C13" s="176"/>
      <c r="D13" s="177"/>
    </row>
    <row r="14" spans="3:4" ht="12">
      <c r="C14" s="176"/>
      <c r="D14" s="177"/>
    </row>
    <row r="15" spans="2:6" ht="16.5" thickBot="1">
      <c r="B15" s="214" t="s">
        <v>63</v>
      </c>
      <c r="C15" s="215"/>
      <c r="D15" s="216"/>
      <c r="E15" s="217"/>
      <c r="F15" s="219">
        <f>F55</f>
        <v>0</v>
      </c>
    </row>
    <row r="16" spans="2:4" ht="24">
      <c r="B16" s="170" t="s">
        <v>318</v>
      </c>
      <c r="C16" s="176"/>
      <c r="D16" s="177"/>
    </row>
    <row r="17" spans="2:4" ht="12">
      <c r="B17" s="170"/>
      <c r="C17" s="176"/>
      <c r="D17" s="177"/>
    </row>
    <row r="18" spans="1:4" ht="51" customHeight="1">
      <c r="A18" s="169" t="s">
        <v>79</v>
      </c>
      <c r="B18" s="175" t="s">
        <v>319</v>
      </c>
      <c r="C18" s="176"/>
      <c r="D18" s="177"/>
    </row>
    <row r="19" spans="2:4" ht="12">
      <c r="B19" s="175"/>
      <c r="C19" s="176"/>
      <c r="D19" s="177"/>
    </row>
    <row r="20" spans="2:4" ht="12">
      <c r="B20" s="175" t="s">
        <v>320</v>
      </c>
      <c r="C20" s="176"/>
      <c r="D20" s="177"/>
    </row>
    <row r="21" spans="2:4" ht="12">
      <c r="B21" s="175" t="s">
        <v>321</v>
      </c>
      <c r="C21" s="176"/>
      <c r="D21" s="177"/>
    </row>
    <row r="22" spans="2:4" ht="12">
      <c r="B22" s="175" t="s">
        <v>322</v>
      </c>
      <c r="C22" s="176"/>
      <c r="D22" s="177"/>
    </row>
    <row r="23" spans="2:4" ht="12">
      <c r="B23" s="175"/>
      <c r="C23" s="176"/>
      <c r="D23" s="177"/>
    </row>
    <row r="24" spans="2:4" ht="24">
      <c r="B24" s="175" t="s">
        <v>323</v>
      </c>
      <c r="C24" s="176"/>
      <c r="D24" s="177"/>
    </row>
    <row r="25" spans="2:4" ht="12">
      <c r="B25" s="175" t="s">
        <v>324</v>
      </c>
      <c r="C25" s="176"/>
      <c r="D25" s="177"/>
    </row>
    <row r="26" spans="2:4" ht="12">
      <c r="B26" s="175" t="s">
        <v>53</v>
      </c>
      <c r="C26" s="176"/>
      <c r="D26" s="177"/>
    </row>
    <row r="27" spans="2:4" ht="24">
      <c r="B27" s="175" t="s">
        <v>54</v>
      </c>
      <c r="C27" s="176"/>
      <c r="D27" s="177"/>
    </row>
    <row r="28" spans="2:4" ht="12">
      <c r="B28" s="175" t="s">
        <v>55</v>
      </c>
      <c r="C28" s="176"/>
      <c r="D28" s="177"/>
    </row>
    <row r="29" spans="2:4" ht="24">
      <c r="B29" s="175" t="s">
        <v>56</v>
      </c>
      <c r="C29" s="176"/>
      <c r="D29" s="177"/>
    </row>
    <row r="30" spans="2:6" ht="12">
      <c r="B30" s="175" t="s">
        <v>255</v>
      </c>
      <c r="C30" s="176"/>
      <c r="D30" s="177">
        <v>2</v>
      </c>
      <c r="F30" s="173">
        <f>D30*E30</f>
        <v>0</v>
      </c>
    </row>
    <row r="31" spans="2:4" ht="12">
      <c r="B31" s="175" t="s">
        <v>325</v>
      </c>
      <c r="C31" s="176"/>
      <c r="D31" s="177"/>
    </row>
    <row r="32" spans="1:4" ht="41.25" customHeight="1">
      <c r="A32" s="169" t="s">
        <v>83</v>
      </c>
      <c r="B32" s="174" t="s">
        <v>334</v>
      </c>
      <c r="C32" s="176"/>
      <c r="D32" s="177"/>
    </row>
    <row r="33" spans="2:6" ht="12">
      <c r="B33" s="175" t="s">
        <v>253</v>
      </c>
      <c r="C33" s="176"/>
      <c r="D33" s="177">
        <v>2</v>
      </c>
      <c r="F33" s="173">
        <f>D33*E33</f>
        <v>0</v>
      </c>
    </row>
    <row r="34" spans="2:4" ht="12">
      <c r="B34" s="175"/>
      <c r="C34" s="176"/>
      <c r="D34" s="177"/>
    </row>
    <row r="35" spans="1:4" ht="34.5" customHeight="1">
      <c r="A35" s="169" t="s">
        <v>86</v>
      </c>
      <c r="B35" s="175" t="s">
        <v>327</v>
      </c>
      <c r="C35" s="176"/>
      <c r="D35" s="177"/>
    </row>
    <row r="36" spans="2:4" ht="12">
      <c r="B36" s="175" t="s">
        <v>326</v>
      </c>
      <c r="C36" s="176"/>
      <c r="D36" s="177"/>
    </row>
    <row r="37" spans="2:6" ht="12">
      <c r="B37" s="175" t="s">
        <v>253</v>
      </c>
      <c r="C37" s="176"/>
      <c r="D37" s="177">
        <v>2</v>
      </c>
      <c r="F37" s="173">
        <f>D37*E37</f>
        <v>0</v>
      </c>
    </row>
    <row r="38" spans="2:4" ht="12">
      <c r="B38" s="175"/>
      <c r="C38" s="176"/>
      <c r="D38" s="177"/>
    </row>
    <row r="39" spans="1:4" ht="27.75" customHeight="1">
      <c r="A39" s="169" t="s">
        <v>87</v>
      </c>
      <c r="B39" s="175" t="s">
        <v>328</v>
      </c>
      <c r="C39" s="176"/>
      <c r="D39" s="177"/>
    </row>
    <row r="40" spans="2:4" ht="27.75" customHeight="1">
      <c r="B40" s="175" t="s">
        <v>57</v>
      </c>
      <c r="C40" s="176"/>
      <c r="D40" s="177"/>
    </row>
    <row r="41" spans="2:6" ht="12">
      <c r="B41" s="175" t="s">
        <v>333</v>
      </c>
      <c r="C41" s="176"/>
      <c r="D41" s="177">
        <v>1</v>
      </c>
      <c r="F41" s="173">
        <f>D41*E41</f>
        <v>0</v>
      </c>
    </row>
    <row r="42" spans="2:4" ht="12">
      <c r="B42" s="175"/>
      <c r="C42" s="176"/>
      <c r="D42" s="177"/>
    </row>
    <row r="43" spans="2:4" ht="12">
      <c r="B43" s="175" t="s">
        <v>58</v>
      </c>
      <c r="C43" s="176"/>
      <c r="D43" s="177"/>
    </row>
    <row r="44" spans="2:6" ht="13.5" customHeight="1">
      <c r="B44" s="175" t="s">
        <v>253</v>
      </c>
      <c r="C44" s="176"/>
      <c r="D44" s="177">
        <v>2</v>
      </c>
      <c r="F44" s="173">
        <f>D44*E44</f>
        <v>0</v>
      </c>
    </row>
    <row r="45" spans="2:4" ht="12">
      <c r="B45" s="175"/>
      <c r="C45" s="176"/>
      <c r="D45" s="177"/>
    </row>
    <row r="46" spans="2:4" ht="12">
      <c r="B46" s="175" t="s">
        <v>59</v>
      </c>
      <c r="C46" s="176"/>
      <c r="D46" s="177"/>
    </row>
    <row r="47" spans="2:6" ht="17.25" customHeight="1">
      <c r="B47" s="175" t="s">
        <v>253</v>
      </c>
      <c r="C47" s="176"/>
      <c r="D47" s="177">
        <v>1</v>
      </c>
      <c r="F47" s="173">
        <f>D47*E47</f>
        <v>0</v>
      </c>
    </row>
    <row r="48" spans="2:4" ht="12">
      <c r="B48" s="175"/>
      <c r="C48" s="176"/>
      <c r="D48" s="177"/>
    </row>
    <row r="49" spans="1:4" ht="36" customHeight="1">
      <c r="A49" s="169" t="s">
        <v>88</v>
      </c>
      <c r="B49" s="175" t="s">
        <v>332</v>
      </c>
      <c r="C49" s="176"/>
      <c r="D49" s="177"/>
    </row>
    <row r="50" spans="2:6" ht="12">
      <c r="B50" s="175" t="s">
        <v>253</v>
      </c>
      <c r="C50" s="176"/>
      <c r="D50" s="177">
        <v>1</v>
      </c>
      <c r="F50" s="173">
        <f>D50*E50</f>
        <v>0</v>
      </c>
    </row>
    <row r="51" spans="2:4" ht="12">
      <c r="B51" s="175"/>
      <c r="C51" s="176"/>
      <c r="D51" s="177"/>
    </row>
    <row r="52" spans="1:4" ht="24">
      <c r="A52" s="169" t="s">
        <v>89</v>
      </c>
      <c r="B52" s="175" t="s">
        <v>329</v>
      </c>
      <c r="C52" s="176"/>
      <c r="D52" s="177"/>
    </row>
    <row r="53" spans="2:6" ht="12">
      <c r="B53" s="175" t="s">
        <v>331</v>
      </c>
      <c r="C53" s="176"/>
      <c r="D53" s="177"/>
      <c r="F53" s="173">
        <f>SUM(F30:F52)*0.05</f>
        <v>0</v>
      </c>
    </row>
    <row r="54" spans="2:4" ht="18.75" customHeight="1">
      <c r="B54" s="175"/>
      <c r="C54" s="176"/>
      <c r="D54" s="177"/>
    </row>
    <row r="55" spans="1:6" ht="12.75" thickBot="1">
      <c r="A55" s="178"/>
      <c r="B55" s="179" t="s">
        <v>330</v>
      </c>
      <c r="C55" s="180"/>
      <c r="D55" s="181"/>
      <c r="E55" s="182"/>
      <c r="F55" s="184">
        <f>SUM(F30:F54)</f>
        <v>0</v>
      </c>
    </row>
    <row r="56" ht="12">
      <c r="B56" s="175"/>
    </row>
    <row r="57" ht="12">
      <c r="B57" s="175"/>
    </row>
    <row r="58" ht="12">
      <c r="B58" s="175"/>
    </row>
    <row r="59" ht="12">
      <c r="B59" s="175"/>
    </row>
    <row r="60" ht="12">
      <c r="B60" s="175"/>
    </row>
    <row r="61" ht="12">
      <c r="B61" s="175"/>
    </row>
    <row r="62" ht="12">
      <c r="B62" s="175"/>
    </row>
    <row r="63" ht="12">
      <c r="B63" s="175"/>
    </row>
    <row r="64" spans="2:8" ht="12">
      <c r="B64" s="183"/>
      <c r="H64" s="183"/>
    </row>
    <row r="65" ht="12">
      <c r="B65" s="175"/>
    </row>
  </sheetData>
  <sheetProtection/>
  <mergeCells count="7">
    <mergeCell ref="B12:F12"/>
    <mergeCell ref="B2:F2"/>
    <mergeCell ref="B4:F4"/>
    <mergeCell ref="B7:F7"/>
    <mergeCell ref="B9:F9"/>
    <mergeCell ref="B11:F11"/>
    <mergeCell ref="B10:F10"/>
  </mergeCells>
  <printOptions/>
  <pageMargins left="0.7086614173228347" right="0.7086614173228347" top="0.7480314960629921" bottom="0.7480314960629921" header="0.31496062992125984" footer="0.31496062992125984"/>
  <pageSetup firstPageNumber="32" useFirstPageNumber="1" horizontalDpi="300" verticalDpi="300" orientation="portrait" paperSize="9" r:id="rId1"/>
  <headerFooter alignWithMargins="0">
    <oddHeader>&amp;R&amp;"Arial,Krepko"&amp;9strojne instalacije</oddHeader>
    <oddFooter>&amp;R&amp;"Arial,Krepko"&amp;9&amp;P</oddFooter>
  </headerFooter>
</worksheet>
</file>

<file path=xl/worksheets/sheet11.xml><?xml version="1.0" encoding="utf-8"?>
<worksheet xmlns="http://schemas.openxmlformats.org/spreadsheetml/2006/main" xmlns:r="http://schemas.openxmlformats.org/officeDocument/2006/relationships">
  <dimension ref="A1:F224"/>
  <sheetViews>
    <sheetView view="pageLayout" workbookViewId="0" topLeftCell="A1">
      <selection activeCell="B9" sqref="B9:C9"/>
    </sheetView>
  </sheetViews>
  <sheetFormatPr defaultColWidth="9.140625" defaultRowHeight="12.75"/>
  <cols>
    <col min="1" max="1" width="4.28125" style="68" customWidth="1"/>
    <col min="2" max="2" width="24.28125" style="136" customWidth="1"/>
    <col min="3" max="3" width="22.140625" style="136" customWidth="1"/>
    <col min="4" max="4" width="10.28125" style="68" customWidth="1"/>
    <col min="5" max="5" width="12.140625" style="143" customWidth="1"/>
    <col min="6" max="6" width="14.421875" style="143" customWidth="1"/>
    <col min="7" max="16384" width="9.140625" style="68" customWidth="1"/>
  </cols>
  <sheetData>
    <row r="1" spans="1:6" ht="12.75">
      <c r="A1" s="138"/>
      <c r="B1" s="69"/>
      <c r="C1" s="69"/>
      <c r="D1" s="67"/>
      <c r="E1" s="67"/>
      <c r="F1" s="139"/>
    </row>
    <row r="2" spans="1:6" ht="12.75">
      <c r="A2" s="138"/>
      <c r="B2" s="69"/>
      <c r="C2" s="69"/>
      <c r="D2" s="67"/>
      <c r="E2" s="67"/>
      <c r="F2" s="139"/>
    </row>
    <row r="3" spans="1:6" ht="18">
      <c r="A3" s="226"/>
      <c r="B3" s="226"/>
      <c r="C3" s="226"/>
      <c r="D3" s="226"/>
      <c r="E3" s="226"/>
      <c r="F3" s="226"/>
    </row>
    <row r="4" spans="1:6" ht="18">
      <c r="A4" s="154"/>
      <c r="B4" s="155"/>
      <c r="C4" s="155"/>
      <c r="D4" s="154"/>
      <c r="E4" s="154"/>
      <c r="F4" s="154"/>
    </row>
    <row r="5" spans="1:6" ht="18">
      <c r="A5" s="154"/>
      <c r="B5" s="168" t="s">
        <v>72</v>
      </c>
      <c r="C5" s="167"/>
      <c r="D5" s="154"/>
      <c r="E5" s="154"/>
      <c r="F5" s="154"/>
    </row>
    <row r="6" spans="1:6" ht="18">
      <c r="A6" s="154"/>
      <c r="B6" s="155"/>
      <c r="C6" s="155"/>
      <c r="D6" s="154"/>
      <c r="E6" s="154"/>
      <c r="F6" s="154"/>
    </row>
    <row r="7" spans="1:6" ht="18">
      <c r="A7" s="156"/>
      <c r="B7" s="157"/>
      <c r="C7" s="157"/>
      <c r="D7" s="156"/>
      <c r="E7" s="156"/>
      <c r="F7" s="156"/>
    </row>
    <row r="8" spans="1:6" ht="18">
      <c r="A8" s="156"/>
      <c r="B8" s="157"/>
      <c r="C8" s="157"/>
      <c r="D8" s="156"/>
      <c r="E8" s="156"/>
      <c r="F8" s="156"/>
    </row>
    <row r="9" spans="1:6" ht="18">
      <c r="A9" s="154" t="s">
        <v>74</v>
      </c>
      <c r="B9" s="231" t="s">
        <v>76</v>
      </c>
      <c r="C9" s="231"/>
      <c r="D9" s="156"/>
      <c r="E9" s="156"/>
      <c r="F9" s="158">
        <f>SUM(F73)</f>
        <v>0</v>
      </c>
    </row>
    <row r="10" spans="1:6" ht="18">
      <c r="A10" s="154"/>
      <c r="B10" s="160"/>
      <c r="C10" s="160"/>
      <c r="D10" s="156"/>
      <c r="E10" s="156"/>
      <c r="F10" s="158"/>
    </row>
    <row r="11" spans="1:6" ht="18">
      <c r="A11" s="154" t="s">
        <v>75</v>
      </c>
      <c r="B11" s="166" t="s">
        <v>6</v>
      </c>
      <c r="C11" s="166"/>
      <c r="D11" s="166"/>
      <c r="E11" s="156"/>
      <c r="F11" s="158">
        <f>SUM(F220)</f>
        <v>0</v>
      </c>
    </row>
    <row r="12" spans="1:6" ht="18">
      <c r="A12" s="159"/>
      <c r="B12" s="161"/>
      <c r="C12" s="161"/>
      <c r="D12" s="159"/>
      <c r="E12" s="159"/>
      <c r="F12" s="162"/>
    </row>
    <row r="13" spans="1:6" ht="18.75" thickBot="1">
      <c r="A13" s="164"/>
      <c r="B13" s="163" t="s">
        <v>77</v>
      </c>
      <c r="C13" s="163"/>
      <c r="D13" s="73"/>
      <c r="E13" s="73"/>
      <c r="F13" s="165">
        <f>SUM(F5:F11)</f>
        <v>0</v>
      </c>
    </row>
    <row r="14" spans="1:5" ht="12.75">
      <c r="A14" s="148"/>
      <c r="E14" s="68"/>
    </row>
    <row r="15" spans="1:5" ht="12.75">
      <c r="A15" s="148"/>
      <c r="E15" s="68"/>
    </row>
    <row r="16" spans="1:5" ht="12.75">
      <c r="A16" s="148"/>
      <c r="E16" s="68"/>
    </row>
    <row r="17" spans="1:5" ht="12.75">
      <c r="A17" s="148"/>
      <c r="E17" s="68"/>
    </row>
    <row r="18" spans="1:5" ht="12.75">
      <c r="A18" s="148"/>
      <c r="E18" s="68"/>
    </row>
    <row r="19" spans="1:5" ht="12.75">
      <c r="A19" s="148"/>
      <c r="E19" s="68"/>
    </row>
    <row r="20" spans="1:5" ht="12.75">
      <c r="A20" s="148"/>
      <c r="E20" s="68"/>
    </row>
    <row r="21" spans="1:5" ht="12.75">
      <c r="A21" s="148"/>
      <c r="E21" s="68"/>
    </row>
    <row r="22" spans="1:5" ht="12.75">
      <c r="A22" s="148"/>
      <c r="E22" s="68"/>
    </row>
    <row r="23" spans="1:5" ht="12.75">
      <c r="A23" s="148"/>
      <c r="E23" s="68"/>
    </row>
    <row r="24" spans="1:5" ht="12.75">
      <c r="A24" s="148"/>
      <c r="E24" s="68"/>
    </row>
    <row r="25" spans="1:5" ht="12.75">
      <c r="A25" s="148"/>
      <c r="E25" s="68"/>
    </row>
    <row r="26" spans="1:5" ht="12.75">
      <c r="A26" s="148"/>
      <c r="E26" s="68"/>
    </row>
    <row r="27" spans="1:5" ht="12.75">
      <c r="A27" s="148"/>
      <c r="E27" s="68"/>
    </row>
    <row r="28" spans="1:5" ht="12.75">
      <c r="A28" s="148"/>
      <c r="E28" s="68"/>
    </row>
    <row r="29" spans="1:6" ht="12.75">
      <c r="A29" s="138"/>
      <c r="B29" s="69"/>
      <c r="C29" s="69"/>
      <c r="D29" s="67"/>
      <c r="E29" s="137"/>
      <c r="F29" s="139"/>
    </row>
    <row r="30" spans="1:6" ht="12.75">
      <c r="A30" s="139" t="s">
        <v>74</v>
      </c>
      <c r="B30" s="236" t="s">
        <v>76</v>
      </c>
      <c r="C30" s="236"/>
      <c r="E30" s="142"/>
      <c r="F30" s="142"/>
    </row>
    <row r="31" spans="1:6" ht="12.75">
      <c r="A31" s="140"/>
      <c r="B31" s="188"/>
      <c r="C31" s="188"/>
      <c r="D31" s="171"/>
      <c r="E31" s="189"/>
      <c r="F31" s="142"/>
    </row>
    <row r="32" spans="1:6" ht="12.75" customHeight="1">
      <c r="A32" s="138" t="s">
        <v>79</v>
      </c>
      <c r="B32" s="227" t="s">
        <v>336</v>
      </c>
      <c r="C32" s="227"/>
      <c r="D32" s="171"/>
      <c r="E32" s="189"/>
      <c r="F32" s="142"/>
    </row>
    <row r="33" spans="2:6" ht="12.75">
      <c r="B33" s="227"/>
      <c r="C33" s="227"/>
      <c r="D33" s="171"/>
      <c r="E33" s="189"/>
      <c r="F33" s="142"/>
    </row>
    <row r="34" spans="2:6" ht="12.75">
      <c r="B34" s="227"/>
      <c r="C34" s="227"/>
      <c r="D34" s="171"/>
      <c r="E34" s="189"/>
      <c r="F34" s="142"/>
    </row>
    <row r="35" spans="2:6" ht="12.75">
      <c r="B35" s="190" t="s">
        <v>97</v>
      </c>
      <c r="C35" s="190"/>
      <c r="D35" s="191">
        <v>1</v>
      </c>
      <c r="E35" s="172"/>
      <c r="F35" s="143">
        <f>SUM(E35*D35)</f>
        <v>0</v>
      </c>
    </row>
    <row r="36" spans="1:6" ht="12.75">
      <c r="A36" s="140"/>
      <c r="B36" s="188"/>
      <c r="C36" s="188"/>
      <c r="D36" s="171"/>
      <c r="E36" s="189"/>
      <c r="F36" s="142"/>
    </row>
    <row r="37" spans="1:6" ht="12.75" customHeight="1">
      <c r="A37" s="138" t="s">
        <v>83</v>
      </c>
      <c r="B37" s="227" t="s">
        <v>0</v>
      </c>
      <c r="C37" s="227"/>
      <c r="D37" s="171"/>
      <c r="E37" s="189"/>
      <c r="F37" s="142"/>
    </row>
    <row r="38" spans="1:6" ht="12.75">
      <c r="A38" s="138"/>
      <c r="B38" s="227"/>
      <c r="C38" s="227"/>
      <c r="D38" s="171"/>
      <c r="E38" s="189"/>
      <c r="F38" s="142"/>
    </row>
    <row r="39" spans="1:6" ht="12.75">
      <c r="A39" s="138"/>
      <c r="B39" s="227"/>
      <c r="C39" s="227"/>
      <c r="D39" s="171"/>
      <c r="E39" s="189"/>
      <c r="F39" s="142"/>
    </row>
    <row r="40" spans="1:6" ht="12.75">
      <c r="A40" s="138"/>
      <c r="B40" s="227"/>
      <c r="C40" s="227"/>
      <c r="D40" s="171"/>
      <c r="E40" s="189"/>
      <c r="F40" s="142"/>
    </row>
    <row r="41" spans="1:6" ht="6" customHeight="1">
      <c r="A41" s="138"/>
      <c r="B41" s="227"/>
      <c r="C41" s="227"/>
      <c r="D41" s="171"/>
      <c r="E41" s="189"/>
      <c r="F41" s="142"/>
    </row>
    <row r="42" spans="1:6" ht="12.75">
      <c r="A42" s="138"/>
      <c r="B42" s="190" t="s">
        <v>97</v>
      </c>
      <c r="C42" s="190"/>
      <c r="D42" s="171">
        <v>0.4</v>
      </c>
      <c r="E42" s="172"/>
      <c r="F42" s="143">
        <f>SUM(E42*D42)</f>
        <v>0</v>
      </c>
    </row>
    <row r="43" spans="1:5" ht="12.75">
      <c r="A43" s="138"/>
      <c r="B43" s="190"/>
      <c r="C43" s="190"/>
      <c r="D43" s="171"/>
      <c r="E43" s="172"/>
    </row>
    <row r="44" spans="1:6" ht="12.75">
      <c r="A44" s="138" t="s">
        <v>86</v>
      </c>
      <c r="B44" s="227" t="s">
        <v>1</v>
      </c>
      <c r="C44" s="227"/>
      <c r="D44" s="171"/>
      <c r="E44" s="189"/>
      <c r="F44" s="142"/>
    </row>
    <row r="45" spans="2:6" ht="12.75">
      <c r="B45" s="227"/>
      <c r="C45" s="227"/>
      <c r="D45" s="171"/>
      <c r="E45" s="189"/>
      <c r="F45" s="142"/>
    </row>
    <row r="46" spans="2:6" ht="12.75">
      <c r="B46" s="227"/>
      <c r="C46" s="227"/>
      <c r="D46" s="171"/>
      <c r="E46" s="189"/>
      <c r="F46" s="142"/>
    </row>
    <row r="47" spans="2:6" ht="12.75">
      <c r="B47" s="227"/>
      <c r="C47" s="227"/>
      <c r="D47" s="171"/>
      <c r="E47" s="189"/>
      <c r="F47" s="142"/>
    </row>
    <row r="48" spans="2:6" ht="12.75">
      <c r="B48" s="227"/>
      <c r="C48" s="227"/>
      <c r="D48" s="171"/>
      <c r="E48" s="189"/>
      <c r="F48" s="142"/>
    </row>
    <row r="49" spans="2:6" ht="12.75">
      <c r="B49" s="227"/>
      <c r="C49" s="227"/>
      <c r="D49" s="171"/>
      <c r="E49" s="189"/>
      <c r="F49" s="142"/>
    </row>
    <row r="50" spans="2:6" ht="7.5" customHeight="1">
      <c r="B50" s="227"/>
      <c r="C50" s="227"/>
      <c r="D50" s="171"/>
      <c r="E50" s="189"/>
      <c r="F50" s="142"/>
    </row>
    <row r="51" spans="2:6" ht="12.75">
      <c r="B51" s="190" t="s">
        <v>122</v>
      </c>
      <c r="C51" s="190"/>
      <c r="D51" s="171">
        <v>6</v>
      </c>
      <c r="E51" s="172"/>
      <c r="F51" s="143">
        <f>SUM(E51*D51)</f>
        <v>0</v>
      </c>
    </row>
    <row r="52" spans="2:6" ht="12.75">
      <c r="B52" s="190"/>
      <c r="C52" s="190"/>
      <c r="D52" s="171"/>
      <c r="E52" s="189"/>
      <c r="F52" s="142"/>
    </row>
    <row r="53" spans="1:6" ht="12.75" customHeight="1">
      <c r="A53" s="138" t="s">
        <v>87</v>
      </c>
      <c r="B53" s="227" t="s">
        <v>2</v>
      </c>
      <c r="C53" s="227"/>
      <c r="D53" s="171"/>
      <c r="E53" s="189"/>
      <c r="F53" s="142"/>
    </row>
    <row r="54" spans="2:6" ht="12.75">
      <c r="B54" s="227"/>
      <c r="C54" s="227"/>
      <c r="D54" s="171"/>
      <c r="E54" s="189"/>
      <c r="F54" s="142"/>
    </row>
    <row r="55" spans="2:6" ht="12.75">
      <c r="B55" s="227"/>
      <c r="C55" s="227"/>
      <c r="D55" s="171"/>
      <c r="E55" s="189"/>
      <c r="F55" s="142"/>
    </row>
    <row r="56" spans="2:6" ht="12.75">
      <c r="B56" s="227"/>
      <c r="C56" s="227"/>
      <c r="D56" s="171"/>
      <c r="E56" s="189"/>
      <c r="F56" s="142"/>
    </row>
    <row r="57" spans="2:6" ht="12.75">
      <c r="B57" s="227"/>
      <c r="C57" s="227"/>
      <c r="D57" s="171"/>
      <c r="E57" s="189"/>
      <c r="F57" s="142"/>
    </row>
    <row r="58" spans="2:6" ht="12.75">
      <c r="B58" s="227"/>
      <c r="C58" s="227"/>
      <c r="D58" s="171"/>
      <c r="E58" s="189"/>
      <c r="F58" s="142"/>
    </row>
    <row r="59" spans="2:6" ht="12.75">
      <c r="B59" s="227"/>
      <c r="C59" s="227"/>
      <c r="D59" s="171"/>
      <c r="E59" s="189"/>
      <c r="F59" s="142"/>
    </row>
    <row r="60" spans="2:6" ht="12.75">
      <c r="B60" s="227"/>
      <c r="C60" s="227"/>
      <c r="D60" s="171"/>
      <c r="E60" s="189"/>
      <c r="F60" s="142"/>
    </row>
    <row r="61" spans="2:6" ht="7.5" customHeight="1">
      <c r="B61" s="227"/>
      <c r="C61" s="227"/>
      <c r="D61" s="171"/>
      <c r="E61" s="189"/>
      <c r="F61" s="142"/>
    </row>
    <row r="62" spans="2:6" ht="12.75">
      <c r="B62" s="228" t="s">
        <v>3</v>
      </c>
      <c r="C62" s="228"/>
      <c r="D62" s="171"/>
      <c r="E62" s="189"/>
      <c r="F62" s="142"/>
    </row>
    <row r="63" spans="2:6" ht="12.75">
      <c r="B63" s="190" t="s">
        <v>253</v>
      </c>
      <c r="C63" s="190"/>
      <c r="D63" s="171">
        <v>1</v>
      </c>
      <c r="E63" s="172"/>
      <c r="F63" s="143">
        <f>SUM(E63*D63)</f>
        <v>0</v>
      </c>
    </row>
    <row r="64" spans="2:6" ht="12.75">
      <c r="B64" s="190"/>
      <c r="C64" s="190"/>
      <c r="D64" s="171"/>
      <c r="E64" s="189"/>
      <c r="F64" s="142"/>
    </row>
    <row r="65" spans="1:6" ht="12.75" customHeight="1">
      <c r="A65" s="138" t="s">
        <v>88</v>
      </c>
      <c r="B65" s="227" t="s">
        <v>4</v>
      </c>
      <c r="C65" s="227"/>
      <c r="D65" s="171"/>
      <c r="E65" s="189"/>
      <c r="F65" s="142"/>
    </row>
    <row r="66" spans="2:6" ht="12.75">
      <c r="B66" s="227"/>
      <c r="C66" s="227"/>
      <c r="D66" s="171"/>
      <c r="E66" s="189"/>
      <c r="F66" s="142"/>
    </row>
    <row r="67" spans="2:6" ht="12.75">
      <c r="B67" s="227"/>
      <c r="C67" s="227"/>
      <c r="D67" s="171"/>
      <c r="E67" s="189"/>
      <c r="F67" s="142"/>
    </row>
    <row r="68" spans="2:6" ht="12.75">
      <c r="B68" s="227"/>
      <c r="C68" s="227"/>
      <c r="D68" s="171"/>
      <c r="E68" s="189"/>
      <c r="F68" s="142"/>
    </row>
    <row r="69" spans="2:6" ht="12.75">
      <c r="B69" s="227"/>
      <c r="C69" s="227"/>
      <c r="D69" s="171"/>
      <c r="E69" s="189"/>
      <c r="F69" s="142"/>
    </row>
    <row r="70" spans="2:6" ht="9" customHeight="1">
      <c r="B70" s="227"/>
      <c r="C70" s="227"/>
      <c r="D70" s="171"/>
      <c r="E70" s="189"/>
      <c r="F70" s="142"/>
    </row>
    <row r="71" spans="2:6" ht="12.75">
      <c r="B71" s="190" t="s">
        <v>253</v>
      </c>
      <c r="C71" s="190"/>
      <c r="D71" s="171">
        <v>1</v>
      </c>
      <c r="E71" s="172"/>
      <c r="F71" s="143">
        <f>SUM(E71*D71)</f>
        <v>0</v>
      </c>
    </row>
    <row r="72" spans="1:6" ht="12.75">
      <c r="A72" s="138"/>
      <c r="B72" s="174"/>
      <c r="C72" s="174"/>
      <c r="D72" s="171"/>
      <c r="E72" s="189"/>
      <c r="F72" s="142"/>
    </row>
    <row r="73" spans="1:6" ht="13.5" thickBot="1">
      <c r="A73" s="151"/>
      <c r="B73" s="234" t="s">
        <v>5</v>
      </c>
      <c r="C73" s="234"/>
      <c r="D73" s="192"/>
      <c r="E73" s="193"/>
      <c r="F73" s="152">
        <f>SUM(F30:F71)</f>
        <v>0</v>
      </c>
    </row>
    <row r="74" spans="2:6" ht="12.75">
      <c r="B74" s="194"/>
      <c r="C74" s="194"/>
      <c r="D74" s="195"/>
      <c r="E74" s="196"/>
      <c r="F74" s="144"/>
    </row>
    <row r="75" spans="2:6" ht="12.75">
      <c r="B75" s="194"/>
      <c r="C75" s="194"/>
      <c r="D75" s="195"/>
      <c r="E75" s="196"/>
      <c r="F75" s="144"/>
    </row>
    <row r="76" spans="1:6" ht="12.75">
      <c r="A76" s="139" t="s">
        <v>75</v>
      </c>
      <c r="B76" s="235" t="s">
        <v>6</v>
      </c>
      <c r="C76" s="235"/>
      <c r="D76" s="235"/>
      <c r="E76" s="189"/>
      <c r="F76" s="142"/>
    </row>
    <row r="77" spans="2:6" ht="12" customHeight="1">
      <c r="B77" s="190"/>
      <c r="C77" s="190"/>
      <c r="D77" s="171"/>
      <c r="E77" s="189"/>
      <c r="F77" s="142"/>
    </row>
    <row r="78" spans="2:6" ht="12" customHeight="1">
      <c r="B78" s="233" t="s">
        <v>7</v>
      </c>
      <c r="C78" s="233"/>
      <c r="D78" s="171"/>
      <c r="E78" s="189"/>
      <c r="F78" s="142"/>
    </row>
    <row r="79" spans="2:6" ht="12.75">
      <c r="B79" s="197"/>
      <c r="C79" s="197"/>
      <c r="D79" s="171"/>
      <c r="E79" s="189"/>
      <c r="F79" s="142"/>
    </row>
    <row r="80" spans="1:6" ht="12.75">
      <c r="A80" s="138" t="s">
        <v>79</v>
      </c>
      <c r="B80" s="227" t="s">
        <v>8</v>
      </c>
      <c r="C80" s="227"/>
      <c r="D80" s="171"/>
      <c r="E80" s="189"/>
      <c r="F80" s="142"/>
    </row>
    <row r="81" spans="1:6" ht="12.75">
      <c r="A81" s="138"/>
      <c r="B81" s="190" t="s">
        <v>122</v>
      </c>
      <c r="C81" s="190"/>
      <c r="D81" s="171">
        <v>3</v>
      </c>
      <c r="E81" s="198"/>
      <c r="F81" s="145">
        <f>SUM(E81*D81)</f>
        <v>0</v>
      </c>
    </row>
    <row r="82" spans="1:6" ht="12.75">
      <c r="A82" s="138"/>
      <c r="B82" s="190"/>
      <c r="C82" s="190"/>
      <c r="D82" s="171"/>
      <c r="E82" s="189"/>
      <c r="F82" s="142"/>
    </row>
    <row r="83" spans="1:6" ht="12.75" customHeight="1">
      <c r="A83" s="138" t="s">
        <v>83</v>
      </c>
      <c r="B83" s="227" t="s">
        <v>9</v>
      </c>
      <c r="C83" s="227"/>
      <c r="D83" s="171"/>
      <c r="E83" s="189"/>
      <c r="F83" s="142"/>
    </row>
    <row r="84" spans="1:6" ht="5.25" customHeight="1">
      <c r="A84" s="138"/>
      <c r="B84" s="227"/>
      <c r="C84" s="227"/>
      <c r="D84" s="171"/>
      <c r="E84" s="189"/>
      <c r="F84" s="142"/>
    </row>
    <row r="85" spans="1:6" ht="12.75">
      <c r="A85" s="138"/>
      <c r="B85" s="190" t="s">
        <v>122</v>
      </c>
      <c r="C85" s="190"/>
      <c r="D85" s="171">
        <v>8</v>
      </c>
      <c r="E85" s="198"/>
      <c r="F85" s="145">
        <f>SUM(E85*D85)</f>
        <v>0</v>
      </c>
    </row>
    <row r="86" spans="1:6" ht="12.75">
      <c r="A86" s="138"/>
      <c r="B86" s="190"/>
      <c r="C86" s="190"/>
      <c r="D86" s="171"/>
      <c r="E86" s="189"/>
      <c r="F86" s="142"/>
    </row>
    <row r="87" spans="1:6" ht="12.75" customHeight="1">
      <c r="A87" s="138" t="s">
        <v>86</v>
      </c>
      <c r="B87" s="227" t="s">
        <v>64</v>
      </c>
      <c r="C87" s="227"/>
      <c r="D87" s="171"/>
      <c r="E87" s="189"/>
      <c r="F87" s="142"/>
    </row>
    <row r="88" spans="1:6" ht="12.75">
      <c r="A88" s="138"/>
      <c r="B88" s="227"/>
      <c r="C88" s="227"/>
      <c r="D88" s="171"/>
      <c r="E88" s="189"/>
      <c r="F88" s="142"/>
    </row>
    <row r="89" spans="1:6" ht="8.25" customHeight="1">
      <c r="A89" s="138"/>
      <c r="B89" s="227"/>
      <c r="C89" s="227"/>
      <c r="D89" s="171"/>
      <c r="E89" s="189"/>
      <c r="F89" s="142"/>
    </row>
    <row r="90" spans="1:6" ht="12.75">
      <c r="A90" s="138"/>
      <c r="B90" s="190" t="s">
        <v>10</v>
      </c>
      <c r="C90" s="174"/>
      <c r="D90" s="171"/>
      <c r="E90" s="189"/>
      <c r="F90" s="142"/>
    </row>
    <row r="91" spans="1:6" ht="12.75">
      <c r="A91" s="138"/>
      <c r="B91" s="190" t="s">
        <v>11</v>
      </c>
      <c r="C91" s="174"/>
      <c r="D91" s="171"/>
      <c r="E91" s="189"/>
      <c r="F91" s="142"/>
    </row>
    <row r="92" spans="1:6" ht="12.75">
      <c r="A92" s="138"/>
      <c r="B92" s="190" t="s">
        <v>12</v>
      </c>
      <c r="C92" s="190"/>
      <c r="D92" s="171"/>
      <c r="E92" s="189"/>
      <c r="F92" s="142"/>
    </row>
    <row r="93" spans="2:6" ht="12.75">
      <c r="B93" s="190" t="s">
        <v>253</v>
      </c>
      <c r="C93" s="190"/>
      <c r="D93" s="171">
        <v>6</v>
      </c>
      <c r="E93" s="172"/>
      <c r="F93" s="143">
        <f>SUM(E93*D93)</f>
        <v>0</v>
      </c>
    </row>
    <row r="94" spans="1:6" ht="12.75">
      <c r="A94" s="138"/>
      <c r="B94" s="190"/>
      <c r="C94" s="190"/>
      <c r="D94" s="171"/>
      <c r="E94" s="189"/>
      <c r="F94" s="142"/>
    </row>
    <row r="95" spans="1:6" ht="12.75">
      <c r="A95" s="138" t="s">
        <v>87</v>
      </c>
      <c r="B95" s="227" t="s">
        <v>13</v>
      </c>
      <c r="C95" s="227"/>
      <c r="D95" s="199"/>
      <c r="E95" s="200"/>
      <c r="F95" s="141"/>
    </row>
    <row r="96" spans="1:6" ht="12.75">
      <c r="A96" s="138"/>
      <c r="B96" s="227"/>
      <c r="C96" s="227"/>
      <c r="D96" s="199"/>
      <c r="E96" s="200"/>
      <c r="F96" s="141"/>
    </row>
    <row r="97" spans="1:6" ht="12.75">
      <c r="A97" s="138"/>
      <c r="B97" s="227"/>
      <c r="C97" s="227"/>
      <c r="D97" s="199"/>
      <c r="E97" s="200"/>
      <c r="F97" s="141"/>
    </row>
    <row r="98" spans="1:6" ht="4.5" customHeight="1">
      <c r="A98" s="138"/>
      <c r="B98" s="227"/>
      <c r="C98" s="227"/>
      <c r="D98" s="199"/>
      <c r="E98" s="200"/>
      <c r="F98" s="141"/>
    </row>
    <row r="99" spans="1:6" ht="12.75">
      <c r="A99" s="138"/>
      <c r="B99" s="190" t="s">
        <v>122</v>
      </c>
      <c r="C99" s="190"/>
      <c r="D99" s="171">
        <v>22</v>
      </c>
      <c r="E99" s="198"/>
      <c r="F99" s="145">
        <f>SUM(E99*D99)</f>
        <v>0</v>
      </c>
    </row>
    <row r="100" spans="2:6" ht="12.75">
      <c r="B100" s="187"/>
      <c r="C100" s="190"/>
      <c r="D100" s="171"/>
      <c r="E100" s="189"/>
      <c r="F100" s="142"/>
    </row>
    <row r="101" spans="1:6" ht="12.75">
      <c r="A101" s="138" t="s">
        <v>88</v>
      </c>
      <c r="B101" s="190" t="s">
        <v>14</v>
      </c>
      <c r="C101" s="190"/>
      <c r="D101" s="201"/>
      <c r="E101" s="202"/>
      <c r="F101" s="142"/>
    </row>
    <row r="102" spans="2:6" ht="12.75">
      <c r="B102" s="187" t="s">
        <v>122</v>
      </c>
      <c r="C102" s="190"/>
      <c r="D102" s="171">
        <v>10</v>
      </c>
      <c r="E102" s="198"/>
      <c r="F102" s="145">
        <f>SUM(E102*D102)</f>
        <v>0</v>
      </c>
    </row>
    <row r="103" spans="2:6" ht="12.75">
      <c r="B103" s="187"/>
      <c r="C103" s="190"/>
      <c r="D103" s="171"/>
      <c r="E103" s="189"/>
      <c r="F103" s="142"/>
    </row>
    <row r="104" spans="1:6" ht="15" customHeight="1">
      <c r="A104" s="138" t="s">
        <v>89</v>
      </c>
      <c r="B104" s="227" t="s">
        <v>15</v>
      </c>
      <c r="C104" s="227"/>
      <c r="D104" s="171"/>
      <c r="E104" s="189"/>
      <c r="F104" s="142"/>
    </row>
    <row r="105" spans="2:6" ht="12.75">
      <c r="B105" s="227"/>
      <c r="C105" s="227"/>
      <c r="D105" s="171"/>
      <c r="E105" s="189"/>
      <c r="F105" s="142"/>
    </row>
    <row r="106" spans="2:6" ht="8.25" customHeight="1">
      <c r="B106" s="227"/>
      <c r="C106" s="227"/>
      <c r="D106" s="171"/>
      <c r="E106" s="189"/>
      <c r="F106" s="142"/>
    </row>
    <row r="107" spans="2:6" ht="12.75">
      <c r="B107" s="190" t="s">
        <v>255</v>
      </c>
      <c r="C107" s="190"/>
      <c r="D107" s="171">
        <v>1</v>
      </c>
      <c r="E107" s="198"/>
      <c r="F107" s="145">
        <f>SUM(E107*D107)</f>
        <v>0</v>
      </c>
    </row>
    <row r="108" spans="2:6" ht="12.75">
      <c r="B108" s="187"/>
      <c r="C108" s="190"/>
      <c r="D108" s="171"/>
      <c r="E108" s="189"/>
      <c r="F108" s="142"/>
    </row>
    <row r="109" spans="2:6" ht="12.75">
      <c r="B109" s="233" t="s">
        <v>16</v>
      </c>
      <c r="C109" s="233"/>
      <c r="D109" s="171"/>
      <c r="E109" s="189"/>
      <c r="F109" s="142"/>
    </row>
    <row r="110" spans="1:6" ht="12.75" customHeight="1">
      <c r="A110" s="138" t="s">
        <v>90</v>
      </c>
      <c r="B110" s="227" t="s">
        <v>17</v>
      </c>
      <c r="C110" s="227"/>
      <c r="D110" s="199"/>
      <c r="E110" s="200"/>
      <c r="F110" s="141"/>
    </row>
    <row r="111" spans="1:6" ht="12.75">
      <c r="A111" s="138"/>
      <c r="B111" s="227"/>
      <c r="C111" s="227"/>
      <c r="D111" s="199"/>
      <c r="E111" s="200"/>
      <c r="F111" s="141"/>
    </row>
    <row r="112" spans="1:6" ht="12.75">
      <c r="A112" s="138"/>
      <c r="B112" s="227"/>
      <c r="C112" s="227"/>
      <c r="D112" s="199"/>
      <c r="E112" s="200"/>
      <c r="F112" s="141"/>
    </row>
    <row r="113" spans="1:6" ht="12.75">
      <c r="A113" s="138"/>
      <c r="B113" s="190" t="s">
        <v>253</v>
      </c>
      <c r="C113" s="190"/>
      <c r="D113" s="171">
        <v>1</v>
      </c>
      <c r="E113" s="198"/>
      <c r="F113" s="145">
        <f>SUM(E113*D113)</f>
        <v>0</v>
      </c>
    </row>
    <row r="114" spans="1:6" ht="12.75">
      <c r="A114" s="138"/>
      <c r="B114" s="190"/>
      <c r="C114" s="190"/>
      <c r="D114" s="171"/>
      <c r="E114" s="189"/>
      <c r="F114" s="142"/>
    </row>
    <row r="115" spans="1:6" ht="15" customHeight="1">
      <c r="A115" s="138" t="s">
        <v>91</v>
      </c>
      <c r="B115" s="227" t="s">
        <v>18</v>
      </c>
      <c r="C115" s="227"/>
      <c r="D115" s="171"/>
      <c r="E115" s="189"/>
      <c r="F115" s="142"/>
    </row>
    <row r="116" spans="1:6" ht="12.75">
      <c r="A116" s="138"/>
      <c r="B116" s="227"/>
      <c r="C116" s="227"/>
      <c r="D116" s="171"/>
      <c r="E116" s="189"/>
      <c r="F116" s="142"/>
    </row>
    <row r="117" spans="1:6" ht="12.75">
      <c r="A117" s="138"/>
      <c r="B117" s="227"/>
      <c r="C117" s="227"/>
      <c r="D117" s="171"/>
      <c r="E117" s="189"/>
      <c r="F117" s="142"/>
    </row>
    <row r="118" spans="1:6" ht="9" customHeight="1">
      <c r="A118" s="138"/>
      <c r="B118" s="227"/>
      <c r="C118" s="227"/>
      <c r="D118" s="171"/>
      <c r="E118" s="189"/>
      <c r="F118" s="142"/>
    </row>
    <row r="119" spans="2:6" ht="12.75">
      <c r="B119" s="190" t="s">
        <v>253</v>
      </c>
      <c r="C119" s="190"/>
      <c r="D119" s="171">
        <v>4</v>
      </c>
      <c r="E119" s="198"/>
      <c r="F119" s="145">
        <f>SUM(E119*D119)</f>
        <v>0</v>
      </c>
    </row>
    <row r="120" spans="2:6" ht="12.75">
      <c r="B120" s="190"/>
      <c r="C120" s="190"/>
      <c r="D120" s="171"/>
      <c r="E120" s="198"/>
      <c r="F120" s="145"/>
    </row>
    <row r="121" spans="1:6" ht="12.75" customHeight="1">
      <c r="A121" s="138" t="s">
        <v>92</v>
      </c>
      <c r="B121" s="227" t="s">
        <v>19</v>
      </c>
      <c r="C121" s="227"/>
      <c r="D121" s="171"/>
      <c r="E121" s="189"/>
      <c r="F121" s="142"/>
    </row>
    <row r="122" spans="2:6" ht="12.75">
      <c r="B122" s="227"/>
      <c r="C122" s="227"/>
      <c r="D122" s="171"/>
      <c r="E122" s="189"/>
      <c r="F122" s="142"/>
    </row>
    <row r="123" spans="2:6" ht="12.75">
      <c r="B123" s="227"/>
      <c r="C123" s="227"/>
      <c r="D123" s="171"/>
      <c r="E123" s="189"/>
      <c r="F123" s="142"/>
    </row>
    <row r="124" spans="2:6" ht="8.25" customHeight="1">
      <c r="B124" s="227"/>
      <c r="C124" s="227"/>
      <c r="D124" s="171"/>
      <c r="E124" s="189"/>
      <c r="F124" s="142"/>
    </row>
    <row r="125" spans="2:6" ht="12.75">
      <c r="B125" s="190" t="s">
        <v>255</v>
      </c>
      <c r="C125" s="190"/>
      <c r="D125" s="171">
        <v>1</v>
      </c>
      <c r="E125" s="203"/>
      <c r="F125" s="146">
        <f>SUM(E125*D125)</f>
        <v>0</v>
      </c>
    </row>
    <row r="126" spans="2:6" ht="12.75">
      <c r="B126" s="187"/>
      <c r="C126" s="190"/>
      <c r="D126" s="171"/>
      <c r="E126" s="189"/>
      <c r="F126" s="142"/>
    </row>
    <row r="127" spans="1:6" ht="12.75">
      <c r="A127" s="138" t="s">
        <v>93</v>
      </c>
      <c r="B127" s="232" t="s">
        <v>20</v>
      </c>
      <c r="C127" s="232"/>
      <c r="D127" s="171"/>
      <c r="E127" s="189"/>
      <c r="F127" s="142"/>
    </row>
    <row r="128" spans="2:6" ht="12.75">
      <c r="B128" s="232"/>
      <c r="C128" s="232"/>
      <c r="D128" s="171"/>
      <c r="E128" s="189"/>
      <c r="F128" s="142"/>
    </row>
    <row r="129" spans="1:6" ht="12.75">
      <c r="A129" s="138"/>
      <c r="B129" s="190" t="s">
        <v>253</v>
      </c>
      <c r="C129" s="190"/>
      <c r="D129" s="171">
        <v>1</v>
      </c>
      <c r="E129" s="198"/>
      <c r="F129" s="145">
        <f>SUM(E129*D129)</f>
        <v>0</v>
      </c>
    </row>
    <row r="130" spans="2:6" ht="12.75">
      <c r="B130" s="187"/>
      <c r="C130" s="190"/>
      <c r="D130" s="171"/>
      <c r="E130" s="189"/>
      <c r="F130" s="142"/>
    </row>
    <row r="131" spans="1:6" ht="15" customHeight="1">
      <c r="A131" s="138" t="s">
        <v>94</v>
      </c>
      <c r="B131" s="227" t="s">
        <v>21</v>
      </c>
      <c r="C131" s="227"/>
      <c r="D131" s="171"/>
      <c r="E131" s="189"/>
      <c r="F131" s="142"/>
    </row>
    <row r="132" spans="1:6" ht="12.75">
      <c r="A132" s="138"/>
      <c r="B132" s="227"/>
      <c r="C132" s="227"/>
      <c r="D132" s="171"/>
      <c r="E132" s="189"/>
      <c r="F132" s="142"/>
    </row>
    <row r="133" spans="2:6" ht="12.75">
      <c r="B133" s="190" t="s">
        <v>253</v>
      </c>
      <c r="C133" s="190"/>
      <c r="D133" s="171">
        <v>1</v>
      </c>
      <c r="E133" s="198"/>
      <c r="F133" s="145">
        <f>SUM(E133*D133)</f>
        <v>0</v>
      </c>
    </row>
    <row r="134" spans="2:6" ht="12.75">
      <c r="B134" s="190"/>
      <c r="C134" s="190"/>
      <c r="D134" s="171"/>
      <c r="E134" s="189"/>
      <c r="F134" s="142"/>
    </row>
    <row r="135" spans="1:6" ht="12.75">
      <c r="A135" s="138" t="s">
        <v>98</v>
      </c>
      <c r="B135" s="227" t="s">
        <v>22</v>
      </c>
      <c r="C135" s="227"/>
      <c r="D135" s="171"/>
      <c r="E135" s="189"/>
      <c r="F135" s="142"/>
    </row>
    <row r="136" spans="1:6" ht="12.75">
      <c r="A136" s="138"/>
      <c r="B136" s="227"/>
      <c r="C136" s="227"/>
      <c r="D136" s="171"/>
      <c r="E136" s="189"/>
      <c r="F136" s="142"/>
    </row>
    <row r="137" spans="1:6" ht="8.25" customHeight="1">
      <c r="A137" s="138"/>
      <c r="B137" s="227"/>
      <c r="C137" s="227"/>
      <c r="D137" s="171"/>
      <c r="E137" s="189"/>
      <c r="F137" s="142"/>
    </row>
    <row r="138" spans="2:6" ht="12.75">
      <c r="B138" s="190" t="s">
        <v>253</v>
      </c>
      <c r="C138" s="190"/>
      <c r="D138" s="171">
        <v>1</v>
      </c>
      <c r="E138" s="198"/>
      <c r="F138" s="145">
        <f>SUM(E138*D138)</f>
        <v>0</v>
      </c>
    </row>
    <row r="139" spans="1:6" ht="12.75">
      <c r="A139" s="138"/>
      <c r="B139" s="190"/>
      <c r="C139" s="190"/>
      <c r="D139" s="171"/>
      <c r="E139" s="189"/>
      <c r="F139" s="142"/>
    </row>
    <row r="140" spans="1:6" ht="12.75" customHeight="1">
      <c r="A140" s="138" t="s">
        <v>99</v>
      </c>
      <c r="B140" s="227" t="s">
        <v>23</v>
      </c>
      <c r="C140" s="227"/>
      <c r="D140" s="171"/>
      <c r="E140" s="189"/>
      <c r="F140" s="142"/>
    </row>
    <row r="141" spans="1:6" ht="12.75">
      <c r="A141" s="138"/>
      <c r="B141" s="227"/>
      <c r="C141" s="227"/>
      <c r="D141" s="171"/>
      <c r="E141" s="189"/>
      <c r="F141" s="142"/>
    </row>
    <row r="142" spans="1:6" ht="12.75">
      <c r="A142" s="138"/>
      <c r="B142" s="227"/>
      <c r="C142" s="227"/>
      <c r="D142" s="171"/>
      <c r="E142" s="189"/>
      <c r="F142" s="142"/>
    </row>
    <row r="143" spans="2:6" ht="12.75">
      <c r="B143" s="190" t="s">
        <v>255</v>
      </c>
      <c r="C143" s="190"/>
      <c r="D143" s="171">
        <v>1</v>
      </c>
      <c r="E143" s="198"/>
      <c r="F143" s="145">
        <f>SUM(E143*D143)</f>
        <v>0</v>
      </c>
    </row>
    <row r="144" spans="2:5" ht="12.75">
      <c r="B144" s="187"/>
      <c r="C144" s="190"/>
      <c r="D144" s="171"/>
      <c r="E144" s="172"/>
    </row>
    <row r="145" spans="2:6" ht="12.75">
      <c r="B145" s="204" t="s">
        <v>24</v>
      </c>
      <c r="C145" s="205"/>
      <c r="D145" s="206"/>
      <c r="E145" s="206"/>
      <c r="F145" s="139"/>
    </row>
    <row r="146" spans="1:6" ht="15.75" customHeight="1">
      <c r="A146" s="140" t="s">
        <v>113</v>
      </c>
      <c r="B146" s="227" t="s">
        <v>25</v>
      </c>
      <c r="C146" s="227"/>
      <c r="D146" s="227"/>
      <c r="E146" s="206"/>
      <c r="F146" s="139"/>
    </row>
    <row r="147" spans="1:6" ht="12.75">
      <c r="A147" s="140"/>
      <c r="B147" s="227"/>
      <c r="C147" s="227"/>
      <c r="D147" s="227"/>
      <c r="E147" s="206"/>
      <c r="F147" s="139"/>
    </row>
    <row r="148" spans="1:6" ht="12.75">
      <c r="A148" s="140"/>
      <c r="B148" s="227"/>
      <c r="C148" s="227"/>
      <c r="D148" s="227"/>
      <c r="E148" s="206"/>
      <c r="F148" s="139"/>
    </row>
    <row r="149" spans="1:6" ht="12.75">
      <c r="A149" s="140"/>
      <c r="B149" s="227"/>
      <c r="C149" s="227"/>
      <c r="D149" s="227"/>
      <c r="E149" s="206"/>
      <c r="F149" s="139"/>
    </row>
    <row r="150" spans="1:6" ht="7.5" customHeight="1">
      <c r="A150" s="140"/>
      <c r="B150" s="227"/>
      <c r="C150" s="227"/>
      <c r="D150" s="227"/>
      <c r="E150" s="206"/>
      <c r="F150" s="139"/>
    </row>
    <row r="151" spans="1:6" ht="15.75" customHeight="1">
      <c r="A151" s="138" t="s">
        <v>257</v>
      </c>
      <c r="B151" s="227" t="s">
        <v>26</v>
      </c>
      <c r="C151" s="227"/>
      <c r="D151" s="175"/>
      <c r="E151" s="206"/>
      <c r="F151" s="139"/>
    </row>
    <row r="152" spans="1:6" ht="12.75" customHeight="1">
      <c r="A152" s="138"/>
      <c r="B152" s="227"/>
      <c r="C152" s="227"/>
      <c r="D152" s="175"/>
      <c r="E152" s="206"/>
      <c r="F152" s="139"/>
    </row>
    <row r="153" spans="1:6" ht="12.75">
      <c r="A153" s="138" t="s">
        <v>257</v>
      </c>
      <c r="B153" s="190" t="s">
        <v>27</v>
      </c>
      <c r="C153" s="187"/>
      <c r="D153" s="171"/>
      <c r="E153" s="206"/>
      <c r="F153" s="139"/>
    </row>
    <row r="154" spans="1:6" ht="12.75">
      <c r="A154" s="138" t="s">
        <v>257</v>
      </c>
      <c r="B154" s="190" t="s">
        <v>28</v>
      </c>
      <c r="C154" s="190" t="s">
        <v>29</v>
      </c>
      <c r="D154" s="171"/>
      <c r="E154" s="206"/>
      <c r="F154" s="139"/>
    </row>
    <row r="155" spans="1:6" ht="12.75">
      <c r="A155" s="138" t="s">
        <v>257</v>
      </c>
      <c r="B155" s="190" t="s">
        <v>30</v>
      </c>
      <c r="C155" s="187" t="s">
        <v>31</v>
      </c>
      <c r="D155" s="171"/>
      <c r="E155" s="206"/>
      <c r="F155" s="139"/>
    </row>
    <row r="156" spans="1:6" ht="12.75">
      <c r="A156" s="138" t="s">
        <v>257</v>
      </c>
      <c r="B156" s="190" t="s">
        <v>32</v>
      </c>
      <c r="C156" s="187" t="s">
        <v>33</v>
      </c>
      <c r="D156" s="171"/>
      <c r="E156" s="206"/>
      <c r="F156" s="139"/>
    </row>
    <row r="157" spans="1:6" ht="12.75">
      <c r="A157" s="138" t="s">
        <v>257</v>
      </c>
      <c r="B157" s="190" t="s">
        <v>34</v>
      </c>
      <c r="C157" s="188"/>
      <c r="D157" s="171"/>
      <c r="E157" s="206"/>
      <c r="F157" s="139"/>
    </row>
    <row r="158" spans="1:6" ht="12.75">
      <c r="A158" s="138" t="s">
        <v>257</v>
      </c>
      <c r="B158" s="190" t="s">
        <v>254</v>
      </c>
      <c r="C158" s="190"/>
      <c r="D158" s="171"/>
      <c r="E158" s="206"/>
      <c r="F158" s="139"/>
    </row>
    <row r="159" spans="1:6" ht="12.75">
      <c r="A159" s="138"/>
      <c r="B159" s="207"/>
      <c r="C159" s="207"/>
      <c r="D159" s="208"/>
      <c r="E159" s="209"/>
      <c r="F159" s="147"/>
    </row>
    <row r="160" spans="1:6" ht="12.75">
      <c r="A160" s="138"/>
      <c r="B160" s="197" t="s">
        <v>255</v>
      </c>
      <c r="C160" s="210"/>
      <c r="D160" s="171">
        <v>1</v>
      </c>
      <c r="E160" s="172"/>
      <c r="F160" s="143">
        <f>SUM(E160*D160)</f>
        <v>0</v>
      </c>
    </row>
    <row r="161" spans="1:5" ht="12.75">
      <c r="A161" s="138"/>
      <c r="B161" s="197"/>
      <c r="C161" s="210"/>
      <c r="D161" s="171"/>
      <c r="E161" s="172"/>
    </row>
    <row r="162" spans="2:6" ht="12.75">
      <c r="B162" s="204" t="s">
        <v>35</v>
      </c>
      <c r="C162" s="190"/>
      <c r="D162" s="211"/>
      <c r="E162" s="206"/>
      <c r="F162" s="139"/>
    </row>
    <row r="163" spans="1:6" ht="12.75" customHeight="1">
      <c r="A163" s="68" t="s">
        <v>114</v>
      </c>
      <c r="B163" s="227" t="s">
        <v>36</v>
      </c>
      <c r="C163" s="227"/>
      <c r="D163" s="175"/>
      <c r="E163" s="206"/>
      <c r="F163" s="139"/>
    </row>
    <row r="164" spans="2:6" ht="12.75">
      <c r="B164" s="227"/>
      <c r="C164" s="227"/>
      <c r="D164" s="175"/>
      <c r="E164" s="206"/>
      <c r="F164" s="139"/>
    </row>
    <row r="165" spans="2:6" ht="12.75">
      <c r="B165" s="227"/>
      <c r="C165" s="227"/>
      <c r="D165" s="175"/>
      <c r="E165" s="206"/>
      <c r="F165" s="139"/>
    </row>
    <row r="166" spans="2:6" ht="12.75">
      <c r="B166" s="227"/>
      <c r="C166" s="227"/>
      <c r="D166" s="175"/>
      <c r="E166" s="206"/>
      <c r="F166" s="139"/>
    </row>
    <row r="167" spans="2:6" ht="12.75">
      <c r="B167" s="227"/>
      <c r="C167" s="227"/>
      <c r="D167" s="175"/>
      <c r="E167" s="206"/>
      <c r="F167" s="139"/>
    </row>
    <row r="168" spans="2:6" ht="12.75">
      <c r="B168" s="227"/>
      <c r="C168" s="227"/>
      <c r="D168" s="175"/>
      <c r="E168" s="206"/>
      <c r="F168" s="139"/>
    </row>
    <row r="169" spans="1:6" ht="12.75">
      <c r="A169" s="138" t="s">
        <v>257</v>
      </c>
      <c r="B169" s="227" t="s">
        <v>37</v>
      </c>
      <c r="C169" s="227"/>
      <c r="D169" s="211"/>
      <c r="E169" s="206"/>
      <c r="F169" s="139"/>
    </row>
    <row r="170" spans="1:6" ht="12.75">
      <c r="A170" s="138"/>
      <c r="B170" s="227"/>
      <c r="C170" s="227"/>
      <c r="D170" s="211"/>
      <c r="E170" s="206"/>
      <c r="F170" s="139"/>
    </row>
    <row r="171" spans="1:6" ht="12.75">
      <c r="A171" s="138"/>
      <c r="B171" s="227"/>
      <c r="C171" s="227"/>
      <c r="D171" s="211"/>
      <c r="E171" s="206"/>
      <c r="F171" s="139"/>
    </row>
    <row r="172" spans="1:6" ht="12.75">
      <c r="A172" s="138"/>
      <c r="B172" s="227"/>
      <c r="C172" s="227"/>
      <c r="D172" s="211"/>
      <c r="E172" s="206"/>
      <c r="F172" s="139"/>
    </row>
    <row r="173" spans="1:6" ht="12.75">
      <c r="A173" s="138"/>
      <c r="B173" s="227"/>
      <c r="C173" s="227"/>
      <c r="D173" s="211"/>
      <c r="E173" s="206"/>
      <c r="F173" s="139"/>
    </row>
    <row r="174" spans="1:6" ht="12.75">
      <c r="A174" s="138"/>
      <c r="B174" s="227"/>
      <c r="C174" s="227"/>
      <c r="D174" s="211"/>
      <c r="E174" s="206"/>
      <c r="F174" s="139"/>
    </row>
    <row r="175" spans="2:6" ht="12.75">
      <c r="B175" s="190" t="s">
        <v>255</v>
      </c>
      <c r="C175" s="190">
        <v>1</v>
      </c>
      <c r="D175" s="211"/>
      <c r="E175" s="206"/>
      <c r="F175" s="139"/>
    </row>
    <row r="176" spans="1:6" ht="12.75">
      <c r="A176" s="138" t="s">
        <v>257</v>
      </c>
      <c r="B176" s="227" t="s">
        <v>38</v>
      </c>
      <c r="C176" s="227"/>
      <c r="D176" s="211"/>
      <c r="E176" s="206"/>
      <c r="F176" s="139"/>
    </row>
    <row r="177" spans="2:6" ht="12.75">
      <c r="B177" s="227"/>
      <c r="C177" s="227"/>
      <c r="D177" s="211"/>
      <c r="E177" s="206"/>
      <c r="F177" s="139"/>
    </row>
    <row r="178" spans="2:6" ht="12.75">
      <c r="B178" s="227"/>
      <c r="C178" s="227"/>
      <c r="D178" s="211"/>
      <c r="E178" s="206"/>
      <c r="F178" s="139"/>
    </row>
    <row r="179" spans="2:6" ht="12.75">
      <c r="B179" s="227"/>
      <c r="C179" s="227"/>
      <c r="D179" s="211"/>
      <c r="E179" s="206"/>
      <c r="F179" s="139"/>
    </row>
    <row r="180" spans="2:6" ht="12.75">
      <c r="B180" s="190" t="s">
        <v>255</v>
      </c>
      <c r="C180" s="190">
        <v>1</v>
      </c>
      <c r="D180" s="211"/>
      <c r="E180" s="206"/>
      <c r="F180" s="139"/>
    </row>
    <row r="181" spans="1:6" ht="12.75">
      <c r="A181" s="138" t="s">
        <v>257</v>
      </c>
      <c r="B181" s="227" t="s">
        <v>39</v>
      </c>
      <c r="C181" s="227"/>
      <c r="D181" s="211"/>
      <c r="E181" s="206"/>
      <c r="F181" s="139"/>
    </row>
    <row r="182" spans="1:6" ht="12.75">
      <c r="A182" s="138"/>
      <c r="B182" s="227"/>
      <c r="C182" s="227"/>
      <c r="D182" s="211"/>
      <c r="E182" s="206"/>
      <c r="F182" s="139"/>
    </row>
    <row r="183" spans="2:6" ht="12.75">
      <c r="B183" s="190" t="s">
        <v>253</v>
      </c>
      <c r="C183" s="190">
        <v>1</v>
      </c>
      <c r="D183" s="211"/>
      <c r="E183" s="206"/>
      <c r="F183" s="139"/>
    </row>
    <row r="184" spans="1:6" ht="12.75" customHeight="1">
      <c r="A184" s="138" t="s">
        <v>257</v>
      </c>
      <c r="B184" s="227" t="s">
        <v>40</v>
      </c>
      <c r="C184" s="227"/>
      <c r="D184" s="211"/>
      <c r="E184" s="206"/>
      <c r="F184" s="139"/>
    </row>
    <row r="185" spans="2:6" ht="12.75">
      <c r="B185" s="190" t="s">
        <v>253</v>
      </c>
      <c r="C185" s="190">
        <v>1</v>
      </c>
      <c r="D185" s="211"/>
      <c r="E185" s="206"/>
      <c r="F185" s="139"/>
    </row>
    <row r="186" spans="1:6" ht="12.75">
      <c r="A186" s="153" t="s">
        <v>257</v>
      </c>
      <c r="B186" s="230" t="s">
        <v>41</v>
      </c>
      <c r="C186" s="230"/>
      <c r="D186" s="212"/>
      <c r="E186" s="206"/>
      <c r="F186" s="139"/>
    </row>
    <row r="187" spans="2:6" ht="12.75">
      <c r="B187" s="230"/>
      <c r="C187" s="230"/>
      <c r="D187" s="211"/>
      <c r="E187" s="206"/>
      <c r="F187" s="139"/>
    </row>
    <row r="188" spans="2:6" ht="12.75">
      <c r="B188" s="190" t="s">
        <v>253</v>
      </c>
      <c r="C188" s="190">
        <v>5</v>
      </c>
      <c r="D188" s="211"/>
      <c r="E188" s="206"/>
      <c r="F188" s="139"/>
    </row>
    <row r="189" spans="1:6" ht="12.75">
      <c r="A189" s="138" t="s">
        <v>257</v>
      </c>
      <c r="B189" s="227" t="s">
        <v>42</v>
      </c>
      <c r="C189" s="227"/>
      <c r="D189" s="211"/>
      <c r="E189" s="206"/>
      <c r="F189" s="139"/>
    </row>
    <row r="190" spans="1:6" ht="12.75">
      <c r="A190" s="138"/>
      <c r="B190" s="190" t="s">
        <v>253</v>
      </c>
      <c r="C190" s="190">
        <v>1</v>
      </c>
      <c r="D190" s="211"/>
      <c r="E190" s="206"/>
      <c r="F190" s="139"/>
    </row>
    <row r="191" spans="1:6" ht="12.75">
      <c r="A191" s="138" t="s">
        <v>257</v>
      </c>
      <c r="B191" s="227" t="s">
        <v>43</v>
      </c>
      <c r="C191" s="227"/>
      <c r="D191" s="211"/>
      <c r="E191" s="206"/>
      <c r="F191" s="139"/>
    </row>
    <row r="192" spans="1:6" ht="12.75">
      <c r="A192" s="138"/>
      <c r="B192" s="190" t="s">
        <v>253</v>
      </c>
      <c r="C192" s="190">
        <v>1</v>
      </c>
      <c r="D192" s="211"/>
      <c r="E192" s="206"/>
      <c r="F192" s="139"/>
    </row>
    <row r="193" spans="1:6" ht="12.75">
      <c r="A193" s="138" t="s">
        <v>257</v>
      </c>
      <c r="B193" s="227" t="s">
        <v>44</v>
      </c>
      <c r="C193" s="227"/>
      <c r="D193" s="211"/>
      <c r="E193" s="206"/>
      <c r="F193" s="139"/>
    </row>
    <row r="194" spans="1:6" ht="12.75">
      <c r="A194" s="138"/>
      <c r="B194" s="227"/>
      <c r="C194" s="227"/>
      <c r="D194" s="211"/>
      <c r="E194" s="206"/>
      <c r="F194" s="139"/>
    </row>
    <row r="195" spans="1:6" ht="12.75">
      <c r="A195" s="138"/>
      <c r="B195" s="190" t="s">
        <v>253</v>
      </c>
      <c r="C195" s="190">
        <v>1</v>
      </c>
      <c r="D195" s="211"/>
      <c r="E195" s="206"/>
      <c r="F195" s="139"/>
    </row>
    <row r="196" spans="1:6" ht="12.75">
      <c r="A196" s="138" t="s">
        <v>257</v>
      </c>
      <c r="B196" s="227" t="s">
        <v>45</v>
      </c>
      <c r="C196" s="227"/>
      <c r="D196" s="211"/>
      <c r="E196" s="206"/>
      <c r="F196" s="139"/>
    </row>
    <row r="197" spans="1:6" ht="12.75">
      <c r="A197" s="138"/>
      <c r="B197" s="227"/>
      <c r="C197" s="227"/>
      <c r="D197" s="211"/>
      <c r="E197" s="206"/>
      <c r="F197" s="139"/>
    </row>
    <row r="198" spans="1:6" ht="12.75">
      <c r="A198" s="138"/>
      <c r="B198" s="227"/>
      <c r="C198" s="227"/>
      <c r="D198" s="211"/>
      <c r="E198" s="206"/>
      <c r="F198" s="139"/>
    </row>
    <row r="199" spans="1:6" ht="12.75">
      <c r="A199" s="138"/>
      <c r="B199" s="190" t="s">
        <v>253</v>
      </c>
      <c r="C199" s="190">
        <v>1</v>
      </c>
      <c r="D199" s="211"/>
      <c r="E199" s="206"/>
      <c r="F199" s="139"/>
    </row>
    <row r="200" spans="1:6" ht="12.75">
      <c r="A200" s="138" t="s">
        <v>257</v>
      </c>
      <c r="B200" s="227" t="s">
        <v>46</v>
      </c>
      <c r="C200" s="227"/>
      <c r="D200" s="211"/>
      <c r="E200" s="206"/>
      <c r="F200" s="139"/>
    </row>
    <row r="201" spans="1:6" ht="12.75">
      <c r="A201" s="138"/>
      <c r="B201" s="227"/>
      <c r="C201" s="227"/>
      <c r="D201" s="211"/>
      <c r="E201" s="206"/>
      <c r="F201" s="139"/>
    </row>
    <row r="202" spans="1:6" ht="12.75">
      <c r="A202" s="138"/>
      <c r="B202" s="190" t="s">
        <v>253</v>
      </c>
      <c r="C202" s="190">
        <v>1</v>
      </c>
      <c r="D202" s="211"/>
      <c r="E202" s="206"/>
      <c r="F202" s="139"/>
    </row>
    <row r="203" spans="1:6" ht="12.75">
      <c r="A203" s="138" t="s">
        <v>257</v>
      </c>
      <c r="B203" s="227" t="s">
        <v>47</v>
      </c>
      <c r="C203" s="227"/>
      <c r="D203" s="211"/>
      <c r="E203" s="206"/>
      <c r="F203" s="139"/>
    </row>
    <row r="204" spans="1:6" ht="12.75" customHeight="1">
      <c r="A204" s="138"/>
      <c r="B204" s="227"/>
      <c r="C204" s="227"/>
      <c r="D204" s="211"/>
      <c r="E204" s="206"/>
      <c r="F204" s="139"/>
    </row>
    <row r="205" spans="1:6" ht="12.75">
      <c r="A205" s="138"/>
      <c r="B205" s="190" t="s">
        <v>253</v>
      </c>
      <c r="C205" s="190">
        <v>1</v>
      </c>
      <c r="D205" s="211"/>
      <c r="E205" s="206"/>
      <c r="F205" s="139"/>
    </row>
    <row r="206" spans="1:6" ht="12.75">
      <c r="A206" s="138" t="s">
        <v>257</v>
      </c>
      <c r="B206" s="187" t="s">
        <v>48</v>
      </c>
      <c r="C206" s="174"/>
      <c r="D206" s="211"/>
      <c r="E206" s="206"/>
      <c r="F206" s="139"/>
    </row>
    <row r="207" spans="1:6" ht="12.75">
      <c r="A207" s="138"/>
      <c r="B207" s="190" t="s">
        <v>253</v>
      </c>
      <c r="C207" s="190">
        <v>1</v>
      </c>
      <c r="D207" s="211"/>
      <c r="E207" s="206"/>
      <c r="F207" s="139"/>
    </row>
    <row r="208" spans="1:6" ht="12.75" customHeight="1">
      <c r="A208" s="138" t="s">
        <v>257</v>
      </c>
      <c r="B208" s="187" t="s">
        <v>49</v>
      </c>
      <c r="C208" s="174"/>
      <c r="D208" s="211"/>
      <c r="E208" s="206"/>
      <c r="F208" s="139"/>
    </row>
    <row r="209" spans="1:6" ht="12.75">
      <c r="A209" s="138"/>
      <c r="B209" s="190" t="s">
        <v>253</v>
      </c>
      <c r="C209" s="190">
        <v>1</v>
      </c>
      <c r="D209" s="211"/>
      <c r="E209" s="206"/>
      <c r="F209" s="139"/>
    </row>
    <row r="210" spans="1:6" ht="15.75" customHeight="1">
      <c r="A210" s="138" t="s">
        <v>257</v>
      </c>
      <c r="B210" s="227" t="s">
        <v>50</v>
      </c>
      <c r="C210" s="227"/>
      <c r="D210" s="211"/>
      <c r="E210" s="206"/>
      <c r="F210" s="139"/>
    </row>
    <row r="211" spans="2:6" ht="12.75">
      <c r="B211" s="227"/>
      <c r="C211" s="227"/>
      <c r="D211" s="211"/>
      <c r="E211" s="206"/>
      <c r="F211" s="139"/>
    </row>
    <row r="212" spans="1:6" ht="12.75">
      <c r="A212" s="138"/>
      <c r="B212" s="190" t="s">
        <v>255</v>
      </c>
      <c r="C212" s="190">
        <v>1</v>
      </c>
      <c r="D212" s="211"/>
      <c r="E212" s="206"/>
      <c r="F212" s="139"/>
    </row>
    <row r="213" spans="1:6" ht="12.75">
      <c r="A213" s="138" t="s">
        <v>257</v>
      </c>
      <c r="B213" s="227" t="s">
        <v>51</v>
      </c>
      <c r="C213" s="227"/>
      <c r="D213" s="211"/>
      <c r="E213" s="206"/>
      <c r="F213" s="139"/>
    </row>
    <row r="214" spans="1:6" ht="12.75">
      <c r="A214" s="138"/>
      <c r="B214" s="227"/>
      <c r="C214" s="227"/>
      <c r="D214" s="211"/>
      <c r="E214" s="206"/>
      <c r="F214" s="139"/>
    </row>
    <row r="215" spans="1:6" ht="12.75">
      <c r="A215" s="138"/>
      <c r="B215" s="227"/>
      <c r="C215" s="227"/>
      <c r="D215" s="211"/>
      <c r="E215" s="206"/>
      <c r="F215" s="139"/>
    </row>
    <row r="216" spans="1:6" ht="12.75">
      <c r="A216" s="138"/>
      <c r="B216" s="174" t="s">
        <v>255</v>
      </c>
      <c r="C216" s="213">
        <v>1</v>
      </c>
      <c r="D216" s="211"/>
      <c r="E216" s="206"/>
      <c r="F216" s="139"/>
    </row>
    <row r="217" spans="2:6" ht="12.75">
      <c r="B217" s="207"/>
      <c r="C217" s="207"/>
      <c r="D217" s="208"/>
      <c r="E217" s="209"/>
      <c r="F217" s="147"/>
    </row>
    <row r="218" spans="2:6" ht="12.75">
      <c r="B218" s="197" t="s">
        <v>253</v>
      </c>
      <c r="C218" s="210"/>
      <c r="D218" s="171">
        <v>1</v>
      </c>
      <c r="E218" s="198"/>
      <c r="F218" s="145">
        <f>SUM(E218*D218)</f>
        <v>0</v>
      </c>
    </row>
    <row r="219" spans="2:5" ht="12.75">
      <c r="B219" s="174"/>
      <c r="C219" s="174"/>
      <c r="D219" s="171"/>
      <c r="E219" s="172"/>
    </row>
    <row r="220" spans="1:6" ht="16.5" customHeight="1" thickBot="1">
      <c r="A220" s="151"/>
      <c r="B220" s="229" t="s">
        <v>52</v>
      </c>
      <c r="C220" s="229"/>
      <c r="D220" s="229"/>
      <c r="E220" s="229"/>
      <c r="F220" s="152">
        <f>SUM(F81:F219)</f>
        <v>0</v>
      </c>
    </row>
    <row r="221" spans="2:6" ht="16.5" customHeight="1">
      <c r="B221" s="150"/>
      <c r="C221" s="150"/>
      <c r="D221" s="149"/>
      <c r="E221" s="149"/>
      <c r="F221" s="144"/>
    </row>
    <row r="222" spans="2:6" ht="16.5" customHeight="1">
      <c r="B222" s="150"/>
      <c r="C222" s="150"/>
      <c r="D222" s="149"/>
      <c r="E222" s="149"/>
      <c r="F222" s="144"/>
    </row>
    <row r="223" spans="2:6" ht="16.5" customHeight="1">
      <c r="B223" s="150"/>
      <c r="C223" s="150"/>
      <c r="D223" s="149"/>
      <c r="E223" s="149"/>
      <c r="F223" s="144"/>
    </row>
    <row r="224" spans="2:6" ht="12.75">
      <c r="B224" s="150"/>
      <c r="C224" s="150"/>
      <c r="D224" s="149"/>
      <c r="E224" s="149"/>
      <c r="F224" s="144"/>
    </row>
  </sheetData>
  <sheetProtection/>
  <mergeCells count="42">
    <mergeCell ref="B80:C80"/>
    <mergeCell ref="B83:C84"/>
    <mergeCell ref="B30:C30"/>
    <mergeCell ref="B32:C34"/>
    <mergeCell ref="B37:C41"/>
    <mergeCell ref="B44:C50"/>
    <mergeCell ref="B53:C61"/>
    <mergeCell ref="B62:C62"/>
    <mergeCell ref="B65:C70"/>
    <mergeCell ref="B73:C73"/>
    <mergeCell ref="B76:D76"/>
    <mergeCell ref="B78:C78"/>
    <mergeCell ref="B140:C142"/>
    <mergeCell ref="B146:D150"/>
    <mergeCell ref="B87:C89"/>
    <mergeCell ref="B95:C98"/>
    <mergeCell ref="B104:C106"/>
    <mergeCell ref="B109:C109"/>
    <mergeCell ref="B110:C112"/>
    <mergeCell ref="B115:C118"/>
    <mergeCell ref="B121:C124"/>
    <mergeCell ref="B127:C128"/>
    <mergeCell ref="B131:C132"/>
    <mergeCell ref="B135:C137"/>
    <mergeCell ref="B169:C174"/>
    <mergeCell ref="B176:C179"/>
    <mergeCell ref="B181:C182"/>
    <mergeCell ref="B184:C184"/>
    <mergeCell ref="B220:E220"/>
    <mergeCell ref="A3:F3"/>
    <mergeCell ref="B186:C187"/>
    <mergeCell ref="B189:C189"/>
    <mergeCell ref="B191:C191"/>
    <mergeCell ref="B193:C194"/>
    <mergeCell ref="B196:C198"/>
    <mergeCell ref="B9:C9"/>
    <mergeCell ref="B151:C152"/>
    <mergeCell ref="B163:C168"/>
    <mergeCell ref="B200:C201"/>
    <mergeCell ref="B203:C204"/>
    <mergeCell ref="B210:C211"/>
    <mergeCell ref="B213:C215"/>
  </mergeCells>
  <printOptions/>
  <pageMargins left="0.7086614173228347" right="0.7086614173228347" top="0.7480314960629921" bottom="0.7480314960629921" header="0.31496062992125984" footer="0.31496062992125984"/>
  <pageSetup firstPageNumber="34" useFirstPageNumber="1" horizontalDpi="300" verticalDpi="300" orientation="portrait" paperSize="9" r:id="rId1"/>
  <headerFooter alignWithMargins="0">
    <oddHeader>&amp;R&amp;"Arial,Krepko"&amp;9elektro instalacije</oddHeader>
    <oddFooter>&amp;R&amp;"Arial,Krepko"&amp;9&amp;P</oddFooter>
  </headerFooter>
  <rowBreaks count="4" manualBreakCount="4">
    <brk id="29" max="255" man="1"/>
    <brk id="86" max="255" man="1"/>
    <brk id="139" max="255" man="1"/>
    <brk id="192" max="255" man="1"/>
  </rowBreaks>
</worksheet>
</file>

<file path=xl/worksheets/sheet12.xml><?xml version="1.0" encoding="utf-8"?>
<worksheet xmlns="http://schemas.openxmlformats.org/spreadsheetml/2006/main" xmlns:r="http://schemas.openxmlformats.org/officeDocument/2006/relationships">
  <dimension ref="A1:G66"/>
  <sheetViews>
    <sheetView view="pageLayout" workbookViewId="0" topLeftCell="A25">
      <selection activeCell="D60" sqref="D60"/>
    </sheetView>
  </sheetViews>
  <sheetFormatPr defaultColWidth="9.140625" defaultRowHeight="12.75"/>
  <cols>
    <col min="1" max="1" width="3.57421875" style="8" customWidth="1"/>
    <col min="2" max="2" width="4.57421875" style="24" customWidth="1"/>
    <col min="3" max="3" width="43.28125" style="43" customWidth="1"/>
    <col min="4" max="4" width="11.140625" style="57" customWidth="1"/>
    <col min="5" max="5" width="14.7109375" style="62" customWidth="1"/>
    <col min="6" max="6" width="20.140625" style="62" customWidth="1"/>
    <col min="7" max="7" width="10.140625" style="62" hidden="1" customWidth="1"/>
    <col min="8" max="8" width="6.7109375" style="8" customWidth="1"/>
    <col min="9" max="16384" width="9.140625" style="8" customWidth="1"/>
  </cols>
  <sheetData>
    <row r="1" spans="2:7" s="10" customFormat="1" ht="12.75">
      <c r="B1" s="23"/>
      <c r="C1" s="30"/>
      <c r="D1" s="56"/>
      <c r="E1" s="61"/>
      <c r="F1" s="61"/>
      <c r="G1" s="61"/>
    </row>
    <row r="2" spans="2:7" s="1" customFormat="1" ht="12.75">
      <c r="B2" s="24"/>
      <c r="C2" s="33"/>
      <c r="D2" s="57"/>
      <c r="E2" s="18"/>
      <c r="F2" s="18"/>
      <c r="G2" s="18"/>
    </row>
    <row r="3" spans="2:7" s="1" customFormat="1" ht="12.75">
      <c r="B3" s="25"/>
      <c r="C3" s="34"/>
      <c r="D3" s="57"/>
      <c r="E3" s="18"/>
      <c r="F3" s="18"/>
      <c r="G3" s="18"/>
    </row>
    <row r="4" spans="2:7" s="1" customFormat="1" ht="18">
      <c r="B4" s="77"/>
      <c r="C4" s="80" t="s">
        <v>72</v>
      </c>
      <c r="D4" s="81"/>
      <c r="E4" s="82"/>
      <c r="F4" s="82"/>
      <c r="G4" s="18"/>
    </row>
    <row r="5" spans="2:7" s="1" customFormat="1" ht="18">
      <c r="B5" s="77"/>
      <c r="C5" s="78"/>
      <c r="D5" s="81"/>
      <c r="E5" s="82"/>
      <c r="F5" s="82"/>
      <c r="G5" s="18"/>
    </row>
    <row r="6" spans="2:7" s="1" customFormat="1" ht="18">
      <c r="B6" s="77"/>
      <c r="C6" s="78"/>
      <c r="D6" s="81"/>
      <c r="E6" s="82"/>
      <c r="F6" s="82"/>
      <c r="G6" s="18"/>
    </row>
    <row r="7" spans="2:7" s="1" customFormat="1" ht="18">
      <c r="B7" s="77"/>
      <c r="C7" s="78"/>
      <c r="D7" s="81"/>
      <c r="E7" s="82"/>
      <c r="F7" s="82"/>
      <c r="G7" s="18"/>
    </row>
    <row r="8" spans="2:7" s="1" customFormat="1" ht="18">
      <c r="B8" s="77"/>
      <c r="C8" s="78"/>
      <c r="D8" s="81"/>
      <c r="E8" s="82"/>
      <c r="F8" s="82"/>
      <c r="G8" s="18"/>
    </row>
    <row r="9" spans="2:7" s="1" customFormat="1" ht="18">
      <c r="B9" s="83"/>
      <c r="C9" s="79"/>
      <c r="D9" s="81"/>
      <c r="E9" s="82"/>
      <c r="F9" s="82"/>
      <c r="G9" s="18"/>
    </row>
    <row r="10" spans="2:7" s="1" customFormat="1" ht="18">
      <c r="B10" s="84" t="s">
        <v>74</v>
      </c>
      <c r="C10" s="85" t="s">
        <v>166</v>
      </c>
      <c r="D10" s="86"/>
      <c r="E10" s="87"/>
      <c r="F10" s="87">
        <f>F66</f>
        <v>0</v>
      </c>
      <c r="G10" s="18"/>
    </row>
    <row r="11" spans="2:7" s="1" customFormat="1" ht="18">
      <c r="B11" s="88"/>
      <c r="C11" s="89"/>
      <c r="D11" s="90"/>
      <c r="E11" s="91"/>
      <c r="F11" s="91"/>
      <c r="G11" s="18"/>
    </row>
    <row r="12" spans="2:7" s="1" customFormat="1" ht="18.75" thickBot="1">
      <c r="B12" s="92"/>
      <c r="C12" s="93" t="s">
        <v>77</v>
      </c>
      <c r="D12" s="94"/>
      <c r="E12" s="95"/>
      <c r="F12" s="106">
        <f>SUM(F10:F11)</f>
        <v>0</v>
      </c>
      <c r="G12" s="18"/>
    </row>
    <row r="13" spans="2:7" s="1" customFormat="1" ht="18.75" thickTop="1">
      <c r="B13" s="77"/>
      <c r="C13" s="79"/>
      <c r="D13" s="81"/>
      <c r="E13" s="82"/>
      <c r="F13" s="82"/>
      <c r="G13" s="18"/>
    </row>
    <row r="14" spans="2:7" s="1" customFormat="1" ht="12.75">
      <c r="B14" s="24"/>
      <c r="C14" s="36"/>
      <c r="D14" s="57"/>
      <c r="E14" s="18"/>
      <c r="F14" s="18"/>
      <c r="G14" s="18"/>
    </row>
    <row r="15" spans="2:7" s="1" customFormat="1" ht="12.75">
      <c r="B15" s="26"/>
      <c r="C15" s="36"/>
      <c r="D15" s="57"/>
      <c r="E15" s="18"/>
      <c r="F15" s="18"/>
      <c r="G15" s="18"/>
    </row>
    <row r="16" spans="2:7" s="1" customFormat="1" ht="12.75">
      <c r="B16" s="26"/>
      <c r="C16" s="36"/>
      <c r="D16" s="57"/>
      <c r="E16" s="18"/>
      <c r="F16" s="18"/>
      <c r="G16" s="18"/>
    </row>
    <row r="17" spans="2:7" s="1" customFormat="1" ht="12.75">
      <c r="B17" s="26"/>
      <c r="C17" s="36"/>
      <c r="D17" s="57"/>
      <c r="E17" s="18"/>
      <c r="F17" s="18"/>
      <c r="G17" s="18"/>
    </row>
    <row r="18" spans="2:7" s="1" customFormat="1" ht="12.75">
      <c r="B18" s="24"/>
      <c r="C18" s="33"/>
      <c r="D18" s="57"/>
      <c r="E18" s="18"/>
      <c r="F18" s="18"/>
      <c r="G18" s="18"/>
    </row>
    <row r="19" spans="2:7" s="1" customFormat="1" ht="12.75">
      <c r="B19" s="24"/>
      <c r="C19" s="33"/>
      <c r="D19" s="57"/>
      <c r="E19" s="18"/>
      <c r="F19" s="18"/>
      <c r="G19" s="18"/>
    </row>
    <row r="20" spans="2:7" s="1" customFormat="1" ht="12.75">
      <c r="B20" s="24"/>
      <c r="C20" s="33"/>
      <c r="D20" s="57"/>
      <c r="E20" s="18"/>
      <c r="F20" s="18"/>
      <c r="G20" s="18"/>
    </row>
    <row r="21" spans="2:7" s="1" customFormat="1" ht="12.75">
      <c r="B21" s="24"/>
      <c r="C21" s="33"/>
      <c r="D21" s="57"/>
      <c r="E21" s="18"/>
      <c r="F21" s="18"/>
      <c r="G21" s="18"/>
    </row>
    <row r="22" spans="2:7" s="1" customFormat="1" ht="12.75">
      <c r="B22" s="24"/>
      <c r="C22" s="33"/>
      <c r="D22" s="57"/>
      <c r="E22" s="18"/>
      <c r="F22" s="18"/>
      <c r="G22" s="18"/>
    </row>
    <row r="23" spans="2:7" s="1" customFormat="1" ht="12.75">
      <c r="B23" s="24"/>
      <c r="C23" s="33"/>
      <c r="D23" s="57"/>
      <c r="E23" s="18"/>
      <c r="F23" s="18"/>
      <c r="G23" s="18"/>
    </row>
    <row r="24" spans="2:7" s="1" customFormat="1" ht="12.75">
      <c r="B24" s="25" t="s">
        <v>74</v>
      </c>
      <c r="C24" s="34" t="s">
        <v>191</v>
      </c>
      <c r="D24" s="59"/>
      <c r="E24" s="20"/>
      <c r="F24" s="18"/>
      <c r="G24" s="18"/>
    </row>
    <row r="25" spans="2:7" s="1" customFormat="1" ht="12.75">
      <c r="B25" s="25"/>
      <c r="C25" s="34"/>
      <c r="D25" s="59"/>
      <c r="E25" s="20"/>
      <c r="F25" s="18"/>
      <c r="G25" s="18"/>
    </row>
    <row r="26" spans="2:7" s="1" customFormat="1" ht="12.75">
      <c r="B26" s="25"/>
      <c r="C26" s="34"/>
      <c r="D26" s="59"/>
      <c r="E26" s="20"/>
      <c r="F26" s="18"/>
      <c r="G26" s="18"/>
    </row>
    <row r="27" spans="2:7" s="1" customFormat="1" ht="24">
      <c r="B27" s="24" t="s">
        <v>79</v>
      </c>
      <c r="C27" s="37" t="s">
        <v>188</v>
      </c>
      <c r="D27" s="58"/>
      <c r="E27" s="19"/>
      <c r="F27" s="19"/>
      <c r="G27" s="19"/>
    </row>
    <row r="28" spans="2:7" s="1" customFormat="1" ht="12.75">
      <c r="B28" s="24"/>
      <c r="C28" s="33" t="s">
        <v>81</v>
      </c>
      <c r="D28" s="57">
        <v>262</v>
      </c>
      <c r="E28" s="18"/>
      <c r="F28" s="18">
        <f>D28*E28</f>
        <v>0</v>
      </c>
      <c r="G28" s="18"/>
    </row>
    <row r="29" spans="2:7" s="1" customFormat="1" ht="12.75">
      <c r="B29" s="24"/>
      <c r="C29" s="33"/>
      <c r="D29" s="57"/>
      <c r="E29" s="18"/>
      <c r="F29" s="18"/>
      <c r="G29" s="18"/>
    </row>
    <row r="30" spans="2:7" s="1" customFormat="1" ht="24">
      <c r="B30" s="24" t="s">
        <v>83</v>
      </c>
      <c r="C30" s="33" t="s">
        <v>84</v>
      </c>
      <c r="D30" s="57"/>
      <c r="E30" s="18"/>
      <c r="F30" s="18"/>
      <c r="G30" s="18"/>
    </row>
    <row r="31" spans="2:7" s="1" customFormat="1" ht="12.75">
      <c r="B31" s="24"/>
      <c r="C31" s="33" t="s">
        <v>85</v>
      </c>
      <c r="D31" s="57">
        <v>22</v>
      </c>
      <c r="E31" s="18"/>
      <c r="F31" s="18">
        <f>D31*E31</f>
        <v>0</v>
      </c>
      <c r="G31" s="18"/>
    </row>
    <row r="32" spans="2:7" s="1" customFormat="1" ht="12.75">
      <c r="B32" s="25"/>
      <c r="C32" s="34"/>
      <c r="D32" s="59"/>
      <c r="E32" s="20"/>
      <c r="F32" s="18"/>
      <c r="G32" s="18"/>
    </row>
    <row r="33" spans="2:7" s="1" customFormat="1" ht="136.5" customHeight="1">
      <c r="B33" s="24" t="s">
        <v>86</v>
      </c>
      <c r="C33" s="38" t="s">
        <v>249</v>
      </c>
      <c r="D33" s="60"/>
      <c r="E33" s="18"/>
      <c r="F33" s="18"/>
      <c r="G33" s="18"/>
    </row>
    <row r="34" spans="2:7" s="1" customFormat="1" ht="12.75">
      <c r="B34" s="24"/>
      <c r="C34" s="38" t="s">
        <v>189</v>
      </c>
      <c r="D34" s="60"/>
      <c r="E34" s="18"/>
      <c r="F34" s="18"/>
      <c r="G34" s="18"/>
    </row>
    <row r="35" spans="2:7" s="1" customFormat="1" ht="12.75">
      <c r="B35" s="24"/>
      <c r="C35" s="38" t="s">
        <v>81</v>
      </c>
      <c r="D35" s="60">
        <v>131</v>
      </c>
      <c r="E35" s="18"/>
      <c r="F35" s="18">
        <f>D35*E35</f>
        <v>0</v>
      </c>
      <c r="G35" s="18"/>
    </row>
    <row r="36" spans="2:7" s="1" customFormat="1" ht="12.75">
      <c r="B36" s="24"/>
      <c r="C36" s="38"/>
      <c r="D36" s="60"/>
      <c r="E36" s="18"/>
      <c r="F36" s="18"/>
      <c r="G36" s="18"/>
    </row>
    <row r="37" spans="2:7" s="1" customFormat="1" ht="123.75" customHeight="1">
      <c r="B37" s="24" t="s">
        <v>87</v>
      </c>
      <c r="C37" s="38" t="s">
        <v>224</v>
      </c>
      <c r="D37" s="60"/>
      <c r="E37" s="18"/>
      <c r="F37" s="18"/>
      <c r="G37" s="18"/>
    </row>
    <row r="38" spans="2:7" s="1" customFormat="1" ht="12.75">
      <c r="B38" s="24"/>
      <c r="C38" s="38" t="s">
        <v>190</v>
      </c>
      <c r="D38" s="60"/>
      <c r="E38" s="18"/>
      <c r="F38" s="18"/>
      <c r="G38" s="18"/>
    </row>
    <row r="39" spans="2:7" s="1" customFormat="1" ht="12.75">
      <c r="B39" s="24"/>
      <c r="C39" s="38" t="s">
        <v>81</v>
      </c>
      <c r="D39" s="60">
        <v>131</v>
      </c>
      <c r="E39" s="18"/>
      <c r="F39" s="18">
        <f>D39*E39</f>
        <v>0</v>
      </c>
      <c r="G39" s="18"/>
    </row>
    <row r="40" spans="2:7" s="1" customFormat="1" ht="12.75">
      <c r="B40" s="24"/>
      <c r="C40" s="33"/>
      <c r="D40" s="57"/>
      <c r="E40" s="18"/>
      <c r="F40" s="18"/>
      <c r="G40" s="18"/>
    </row>
    <row r="41" spans="2:7" s="1" customFormat="1" ht="52.5" customHeight="1">
      <c r="B41" s="27" t="s">
        <v>88</v>
      </c>
      <c r="C41" s="38" t="s">
        <v>192</v>
      </c>
      <c r="D41" s="60"/>
      <c r="E41" s="18"/>
      <c r="F41" s="18"/>
      <c r="G41" s="18"/>
    </row>
    <row r="42" spans="2:7" s="1" customFormat="1" ht="12.75">
      <c r="B42" s="27"/>
      <c r="C42" s="38" t="s">
        <v>85</v>
      </c>
      <c r="D42" s="60">
        <v>20</v>
      </c>
      <c r="E42" s="18"/>
      <c r="F42" s="18">
        <f>D42*E42</f>
        <v>0</v>
      </c>
      <c r="G42" s="18"/>
    </row>
    <row r="43" spans="2:7" s="1" customFormat="1" ht="12.75">
      <c r="B43" s="27"/>
      <c r="C43" s="38"/>
      <c r="D43" s="60"/>
      <c r="E43" s="18"/>
      <c r="F43" s="18"/>
      <c r="G43" s="18"/>
    </row>
    <row r="44" spans="2:4" ht="90" customHeight="1">
      <c r="B44" s="27" t="s">
        <v>89</v>
      </c>
      <c r="C44" s="38" t="s">
        <v>193</v>
      </c>
      <c r="D44" s="60"/>
    </row>
    <row r="45" spans="2:7" ht="12.75">
      <c r="B45" s="27"/>
      <c r="C45" s="38" t="s">
        <v>85</v>
      </c>
      <c r="D45" s="60">
        <v>20</v>
      </c>
      <c r="E45" s="130"/>
      <c r="F45" s="18">
        <f>D45*E45</f>
        <v>0</v>
      </c>
      <c r="G45" s="66"/>
    </row>
    <row r="46" ht="12.75">
      <c r="E46" s="130"/>
    </row>
    <row r="47" spans="2:5" ht="60">
      <c r="B47" s="27" t="s">
        <v>90</v>
      </c>
      <c r="C47" s="38" t="s">
        <v>195</v>
      </c>
      <c r="D47" s="60"/>
      <c r="E47" s="130"/>
    </row>
    <row r="48" spans="2:6" ht="12.75">
      <c r="B48" s="27"/>
      <c r="C48" s="38" t="s">
        <v>85</v>
      </c>
      <c r="D48" s="60">
        <v>2</v>
      </c>
      <c r="E48" s="130"/>
      <c r="F48" s="18">
        <f>D48*E48</f>
        <v>0</v>
      </c>
    </row>
    <row r="49" spans="2:5" ht="12.75">
      <c r="B49" s="27"/>
      <c r="C49" s="38"/>
      <c r="D49" s="60"/>
      <c r="E49" s="130"/>
    </row>
    <row r="50" spans="2:5" ht="88.5" customHeight="1">
      <c r="B50" s="27" t="s">
        <v>91</v>
      </c>
      <c r="C50" s="38" t="s">
        <v>194</v>
      </c>
      <c r="D50" s="60"/>
      <c r="E50" s="130"/>
    </row>
    <row r="51" spans="2:6" ht="12.75">
      <c r="B51" s="27"/>
      <c r="C51" s="38" t="s">
        <v>85</v>
      </c>
      <c r="D51" s="60">
        <v>2</v>
      </c>
      <c r="E51" s="130"/>
      <c r="F51" s="18">
        <f>D51*E51</f>
        <v>0</v>
      </c>
    </row>
    <row r="52" ht="12.75">
      <c r="E52" s="130"/>
    </row>
    <row r="53" spans="2:5" ht="36">
      <c r="B53" s="24" t="s">
        <v>92</v>
      </c>
      <c r="C53" s="44" t="s">
        <v>196</v>
      </c>
      <c r="E53" s="130"/>
    </row>
    <row r="54" spans="3:6" ht="12.75">
      <c r="C54" s="40" t="s">
        <v>81</v>
      </c>
      <c r="D54" s="57">
        <v>12</v>
      </c>
      <c r="E54" s="130"/>
      <c r="F54" s="18">
        <f>D54*E54</f>
        <v>0</v>
      </c>
    </row>
    <row r="55" ht="12.75">
      <c r="E55" s="130"/>
    </row>
    <row r="56" spans="2:5" ht="42.75" customHeight="1">
      <c r="B56" s="24" t="s">
        <v>93</v>
      </c>
      <c r="C56" s="28" t="s">
        <v>197</v>
      </c>
      <c r="E56" s="130"/>
    </row>
    <row r="57" spans="3:6" ht="12.75">
      <c r="C57" s="45" t="s">
        <v>85</v>
      </c>
      <c r="D57" s="57">
        <v>1</v>
      </c>
      <c r="E57" s="130"/>
      <c r="F57" s="18">
        <f>D57*E57</f>
        <v>0</v>
      </c>
    </row>
    <row r="58" ht="12.75">
      <c r="E58" s="130"/>
    </row>
    <row r="59" spans="2:5" ht="36">
      <c r="B59" s="24" t="s">
        <v>94</v>
      </c>
      <c r="C59" s="45" t="s">
        <v>250</v>
      </c>
      <c r="E59" s="130"/>
    </row>
    <row r="60" spans="3:6" ht="12.75">
      <c r="C60" s="45" t="s">
        <v>81</v>
      </c>
      <c r="D60" s="57">
        <v>5</v>
      </c>
      <c r="E60" s="130"/>
      <c r="F60" s="18">
        <f>D60*E60</f>
        <v>0</v>
      </c>
    </row>
    <row r="61" ht="12.75">
      <c r="E61" s="130"/>
    </row>
    <row r="62" spans="2:5" ht="24">
      <c r="B62" s="24" t="s">
        <v>251</v>
      </c>
      <c r="C62" s="45" t="s">
        <v>252</v>
      </c>
      <c r="E62" s="130"/>
    </row>
    <row r="63" spans="3:6" ht="12.75">
      <c r="C63" s="45" t="s">
        <v>105</v>
      </c>
      <c r="D63" s="57">
        <v>185</v>
      </c>
      <c r="E63" s="130"/>
      <c r="F63" s="18">
        <f>D63*E63</f>
        <v>0</v>
      </c>
    </row>
    <row r="66" spans="1:6" ht="14.25" thickBot="1">
      <c r="A66" s="117"/>
      <c r="B66" s="118"/>
      <c r="C66" s="119" t="s">
        <v>167</v>
      </c>
      <c r="D66" s="120"/>
      <c r="E66" s="121"/>
      <c r="F66" s="220">
        <f>SUM(F28:F65)</f>
        <v>0</v>
      </c>
    </row>
  </sheetData>
  <sheetProtection/>
  <printOptions/>
  <pageMargins left="0.5118110236220472" right="0.3937007874015748" top="0.984251968503937" bottom="0.7086614173228347" header="0.5118110236220472" footer="0.6692913385826772"/>
  <pageSetup firstPageNumber="39" useFirstPageNumber="1" fitToWidth="0" horizontalDpi="300" verticalDpi="300" orientation="portrait" paperSize="9" scale="89" r:id="rId1"/>
  <headerFooter alignWithMargins="0">
    <oddHeader xml:space="preserve">&amp;L&amp;"Arial,Poševno"&amp;8 &amp;R&amp;"Arial,Krepko"&amp;9hišni priključki &amp;"Arial,Navadno"&amp;10 </oddHeader>
    <oddFooter>&amp;R&amp;"Arial,Krepko"&amp;9&amp;P</oddFooter>
  </headerFooter>
  <rowBreaks count="1" manualBreakCount="1">
    <brk id="36" max="5" man="1"/>
  </rowBreaks>
</worksheet>
</file>

<file path=xl/worksheets/sheet13.xml><?xml version="1.0" encoding="utf-8"?>
<worksheet xmlns="http://schemas.openxmlformats.org/spreadsheetml/2006/main" xmlns:r="http://schemas.openxmlformats.org/officeDocument/2006/relationships">
  <sheetPr>
    <tabColor indexed="41"/>
  </sheetPr>
  <dimension ref="A1:G47"/>
  <sheetViews>
    <sheetView tabSelected="1" view="pageLayout" workbookViewId="0" topLeftCell="A19">
      <selection activeCell="F42" sqref="F42"/>
    </sheetView>
  </sheetViews>
  <sheetFormatPr defaultColWidth="9.140625" defaultRowHeight="12.75"/>
  <cols>
    <col min="1" max="1" width="3.57421875" style="8" customWidth="1"/>
    <col min="2" max="2" width="4.57421875" style="9" customWidth="1"/>
    <col min="3" max="3" width="43.28125" style="43" customWidth="1"/>
    <col min="4" max="4" width="11.140625" style="55" customWidth="1"/>
    <col min="5" max="5" width="14.7109375" style="62" customWidth="1"/>
    <col min="6" max="6" width="20.140625" style="62" customWidth="1"/>
    <col min="7" max="7" width="10.140625" style="62" hidden="1" customWidth="1"/>
    <col min="8" max="8" width="6.7109375" style="8" customWidth="1"/>
    <col min="9" max="16384" width="9.140625" style="8" customWidth="1"/>
  </cols>
  <sheetData>
    <row r="1" spans="2:7" s="10" customFormat="1" ht="12.75">
      <c r="B1" s="11"/>
      <c r="C1" s="30"/>
      <c r="D1" s="54"/>
      <c r="E1" s="61"/>
      <c r="F1" s="61"/>
      <c r="G1" s="61"/>
    </row>
    <row r="2" spans="2:7" s="1" customFormat="1" ht="12.75">
      <c r="B2" s="2"/>
      <c r="C2" s="33"/>
      <c r="D2" s="47"/>
      <c r="E2" s="18"/>
      <c r="F2" s="18"/>
      <c r="G2" s="18"/>
    </row>
    <row r="3" spans="2:7" s="1" customFormat="1" ht="12.75">
      <c r="B3" s="4"/>
      <c r="C3" s="34"/>
      <c r="D3" s="47"/>
      <c r="E3" s="18"/>
      <c r="F3" s="18"/>
      <c r="G3" s="18"/>
    </row>
    <row r="4" spans="2:7" s="1" customFormat="1" ht="18">
      <c r="B4" s="77"/>
      <c r="C4" s="80" t="s">
        <v>72</v>
      </c>
      <c r="D4" s="81"/>
      <c r="E4" s="82"/>
      <c r="F4" s="82"/>
      <c r="G4" s="18"/>
    </row>
    <row r="5" spans="2:7" s="1" customFormat="1" ht="18">
      <c r="B5" s="77"/>
      <c r="C5" s="78"/>
      <c r="D5" s="81"/>
      <c r="E5" s="82"/>
      <c r="F5" s="82"/>
      <c r="G5" s="18"/>
    </row>
    <row r="6" spans="2:7" s="1" customFormat="1" ht="18">
      <c r="B6" s="77"/>
      <c r="C6" s="78"/>
      <c r="D6" s="81"/>
      <c r="E6" s="82"/>
      <c r="F6" s="82"/>
      <c r="G6" s="18"/>
    </row>
    <row r="7" spans="2:7" s="1" customFormat="1" ht="18">
      <c r="B7" s="77"/>
      <c r="C7" s="78"/>
      <c r="D7" s="81"/>
      <c r="E7" s="82"/>
      <c r="F7" s="82"/>
      <c r="G7" s="18"/>
    </row>
    <row r="8" spans="2:7" s="1" customFormat="1" ht="18">
      <c r="B8" s="77"/>
      <c r="C8" s="78"/>
      <c r="D8" s="81"/>
      <c r="E8" s="82"/>
      <c r="F8" s="82"/>
      <c r="G8" s="18"/>
    </row>
    <row r="9" spans="2:7" s="1" customFormat="1" ht="18">
      <c r="B9" s="83"/>
      <c r="C9" s="79"/>
      <c r="D9" s="81"/>
      <c r="E9" s="82"/>
      <c r="F9" s="82"/>
      <c r="G9" s="18"/>
    </row>
    <row r="10" spans="2:7" s="1" customFormat="1" ht="18">
      <c r="B10" s="84" t="s">
        <v>74</v>
      </c>
      <c r="C10" s="85" t="s">
        <v>116</v>
      </c>
      <c r="D10" s="86"/>
      <c r="E10" s="87"/>
      <c r="F10" s="87">
        <f>F41</f>
        <v>0</v>
      </c>
      <c r="G10" s="18"/>
    </row>
    <row r="11" spans="2:7" s="1" customFormat="1" ht="18">
      <c r="B11" s="88"/>
      <c r="C11" s="89"/>
      <c r="D11" s="90"/>
      <c r="E11" s="91"/>
      <c r="F11" s="91"/>
      <c r="G11" s="18"/>
    </row>
    <row r="12" spans="2:7" s="1" customFormat="1" ht="18.75" thickBot="1">
      <c r="B12" s="92"/>
      <c r="C12" s="93" t="s">
        <v>77</v>
      </c>
      <c r="D12" s="94"/>
      <c r="E12" s="95"/>
      <c r="F12" s="106">
        <f>SUM(F10:F11)</f>
        <v>0</v>
      </c>
      <c r="G12" s="18"/>
    </row>
    <row r="13" spans="2:7" s="1" customFormat="1" ht="18.75" thickTop="1">
      <c r="B13" s="77"/>
      <c r="C13" s="79"/>
      <c r="D13" s="81"/>
      <c r="E13" s="82"/>
      <c r="F13" s="82"/>
      <c r="G13" s="18"/>
    </row>
    <row r="14" spans="2:7" s="1" customFormat="1" ht="12.75">
      <c r="B14" s="2"/>
      <c r="C14" s="36"/>
      <c r="D14" s="47"/>
      <c r="E14" s="18"/>
      <c r="F14" s="18"/>
      <c r="G14" s="18"/>
    </row>
    <row r="15" spans="3:7" s="1" customFormat="1" ht="12.75">
      <c r="C15" s="36"/>
      <c r="D15" s="47"/>
      <c r="E15" s="18"/>
      <c r="F15" s="18"/>
      <c r="G15" s="18"/>
    </row>
    <row r="16" spans="3:7" s="1" customFormat="1" ht="12.75">
      <c r="C16" s="36"/>
      <c r="D16" s="47"/>
      <c r="E16" s="18"/>
      <c r="F16" s="18"/>
      <c r="G16" s="18"/>
    </row>
    <row r="17" spans="3:7" s="1" customFormat="1" ht="12.75">
      <c r="C17" s="36"/>
      <c r="D17" s="47"/>
      <c r="E17" s="18"/>
      <c r="F17" s="18"/>
      <c r="G17" s="18"/>
    </row>
    <row r="18" spans="2:7" s="1" customFormat="1" ht="12.75">
      <c r="B18" s="2"/>
      <c r="C18" s="33"/>
      <c r="D18" s="47"/>
      <c r="E18" s="18"/>
      <c r="F18" s="18"/>
      <c r="G18" s="18"/>
    </row>
    <row r="19" spans="2:7" s="1" customFormat="1" ht="12.75">
      <c r="B19" s="2"/>
      <c r="C19" s="33"/>
      <c r="D19" s="47"/>
      <c r="E19" s="18"/>
      <c r="F19" s="18"/>
      <c r="G19" s="18"/>
    </row>
    <row r="20" spans="2:7" s="1" customFormat="1" ht="12.75">
      <c r="B20" s="2"/>
      <c r="C20" s="33"/>
      <c r="D20" s="47"/>
      <c r="E20" s="18"/>
      <c r="F20" s="18"/>
      <c r="G20" s="18"/>
    </row>
    <row r="21" spans="2:7" s="1" customFormat="1" ht="12.75">
      <c r="B21" s="2"/>
      <c r="C21" s="33"/>
      <c r="D21" s="47"/>
      <c r="E21" s="18"/>
      <c r="F21" s="18"/>
      <c r="G21" s="18"/>
    </row>
    <row r="22" spans="2:7" s="1" customFormat="1" ht="12.75">
      <c r="B22" s="2"/>
      <c r="C22" s="33"/>
      <c r="D22" s="47"/>
      <c r="E22" s="18"/>
      <c r="F22" s="18"/>
      <c r="G22" s="18"/>
    </row>
    <row r="23" spans="2:7" s="1" customFormat="1" ht="12.75">
      <c r="B23" s="2"/>
      <c r="C23" s="33"/>
      <c r="D23" s="47"/>
      <c r="E23" s="18"/>
      <c r="F23" s="18"/>
      <c r="G23" s="18"/>
    </row>
    <row r="24" spans="2:7" s="1" customFormat="1" ht="12.75">
      <c r="B24" s="4" t="s">
        <v>74</v>
      </c>
      <c r="C24" s="34" t="s">
        <v>117</v>
      </c>
      <c r="D24" s="49"/>
      <c r="E24" s="20"/>
      <c r="F24" s="18"/>
      <c r="G24" s="18"/>
    </row>
    <row r="25" spans="2:7" s="1" customFormat="1" ht="12.75">
      <c r="B25" s="4"/>
      <c r="C25" s="34"/>
      <c r="D25" s="49"/>
      <c r="E25" s="20"/>
      <c r="F25" s="18"/>
      <c r="G25" s="18"/>
    </row>
    <row r="26" spans="2:7" s="1" customFormat="1" ht="12.75">
      <c r="B26" s="4"/>
      <c r="C26" s="34"/>
      <c r="D26" s="49"/>
      <c r="E26" s="20"/>
      <c r="F26" s="18"/>
      <c r="G26" s="18"/>
    </row>
    <row r="27" spans="2:7" s="1" customFormat="1" ht="12.75">
      <c r="B27" s="4"/>
      <c r="C27" s="34"/>
      <c r="D27" s="52"/>
      <c r="E27" s="29"/>
      <c r="F27" s="19"/>
      <c r="G27" s="19"/>
    </row>
    <row r="28" spans="2:7" s="1" customFormat="1" ht="12.75">
      <c r="B28" s="2" t="s">
        <v>79</v>
      </c>
      <c r="C28" s="38" t="s">
        <v>118</v>
      </c>
      <c r="D28" s="50"/>
      <c r="E28" s="18"/>
      <c r="F28" s="18"/>
      <c r="G28" s="18"/>
    </row>
    <row r="29" spans="2:7" s="1" customFormat="1" ht="12.75">
      <c r="B29" s="2"/>
      <c r="C29" s="38" t="s">
        <v>119</v>
      </c>
      <c r="D29" s="50">
        <v>72</v>
      </c>
      <c r="E29" s="18"/>
      <c r="F29" s="18">
        <f>D29*E29</f>
        <v>0</v>
      </c>
      <c r="G29" s="18"/>
    </row>
    <row r="30" spans="2:7" s="1" customFormat="1" ht="12.75">
      <c r="B30" s="2"/>
      <c r="C30" s="38"/>
      <c r="D30" s="50"/>
      <c r="E30" s="18"/>
      <c r="F30" s="18"/>
      <c r="G30" s="18"/>
    </row>
    <row r="31" spans="2:7" s="1" customFormat="1" ht="12.75">
      <c r="B31" s="2" t="s">
        <v>83</v>
      </c>
      <c r="C31" s="38" t="s">
        <v>135</v>
      </c>
      <c r="D31" s="50"/>
      <c r="E31" s="18"/>
      <c r="F31" s="18"/>
      <c r="G31" s="18"/>
    </row>
    <row r="32" spans="2:7" s="1" customFormat="1" ht="12.75">
      <c r="B32" s="2"/>
      <c r="C32" s="38" t="s">
        <v>119</v>
      </c>
      <c r="D32" s="50">
        <v>24</v>
      </c>
      <c r="E32" s="18"/>
      <c r="F32" s="18">
        <f>D32*E32</f>
        <v>0</v>
      </c>
      <c r="G32" s="18"/>
    </row>
    <row r="33" spans="2:7" s="1" customFormat="1" ht="12.75">
      <c r="B33" s="2"/>
      <c r="C33" s="38"/>
      <c r="D33" s="50"/>
      <c r="E33" s="18"/>
      <c r="F33" s="18"/>
      <c r="G33" s="18"/>
    </row>
    <row r="34" spans="2:7" s="1" customFormat="1" ht="42.75" customHeight="1">
      <c r="B34" s="12" t="s">
        <v>86</v>
      </c>
      <c r="C34" s="38" t="s">
        <v>181</v>
      </c>
      <c r="D34" s="50"/>
      <c r="E34" s="21"/>
      <c r="F34" s="18"/>
      <c r="G34" s="18"/>
    </row>
    <row r="35" spans="2:7" s="1" customFormat="1" ht="12.75">
      <c r="B35" s="12"/>
      <c r="C35" s="38" t="s">
        <v>81</v>
      </c>
      <c r="D35" s="50">
        <v>2372.1</v>
      </c>
      <c r="E35" s="21"/>
      <c r="F35" s="18">
        <f>D35*E35</f>
        <v>0</v>
      </c>
      <c r="G35" s="18"/>
    </row>
    <row r="36" spans="2:7" s="1" customFormat="1" ht="12.75">
      <c r="B36" s="12"/>
      <c r="C36" s="38"/>
      <c r="D36" s="50"/>
      <c r="E36" s="21"/>
      <c r="F36" s="18"/>
      <c r="G36" s="18"/>
    </row>
    <row r="37" spans="2:7" s="1" customFormat="1" ht="36">
      <c r="B37" s="12" t="s">
        <v>87</v>
      </c>
      <c r="C37" s="38" t="s">
        <v>308</v>
      </c>
      <c r="D37" s="50"/>
      <c r="E37" s="21"/>
      <c r="F37" s="18"/>
      <c r="G37" s="18"/>
    </row>
    <row r="38" spans="2:7" s="1" customFormat="1" ht="12.75">
      <c r="B38" s="12"/>
      <c r="C38" s="38" t="s">
        <v>85</v>
      </c>
      <c r="D38" s="50">
        <v>1</v>
      </c>
      <c r="E38" s="21"/>
      <c r="F38" s="18">
        <f>D38*E38</f>
        <v>0</v>
      </c>
      <c r="G38" s="18"/>
    </row>
    <row r="39" spans="2:7" s="1" customFormat="1" ht="12.75">
      <c r="B39" s="2"/>
      <c r="C39" s="38"/>
      <c r="D39" s="50"/>
      <c r="E39" s="18"/>
      <c r="F39" s="18"/>
      <c r="G39" s="18"/>
    </row>
    <row r="40" spans="2:7" s="1" customFormat="1" ht="12.75">
      <c r="B40" s="2"/>
      <c r="C40" s="38"/>
      <c r="D40" s="50"/>
      <c r="E40" s="18"/>
      <c r="F40" s="18"/>
      <c r="G40" s="18"/>
    </row>
    <row r="41" spans="1:7" s="1" customFormat="1" ht="13.5" thickBot="1">
      <c r="A41" s="96"/>
      <c r="B41" s="97"/>
      <c r="C41" s="98" t="s">
        <v>120</v>
      </c>
      <c r="D41" s="99"/>
      <c r="E41" s="100"/>
      <c r="F41" s="101">
        <f>SUM(F29:F40)</f>
        <v>0</v>
      </c>
      <c r="G41" s="18"/>
    </row>
    <row r="42" spans="2:7" s="1" customFormat="1" ht="12.75">
      <c r="B42" s="2"/>
      <c r="C42" s="33"/>
      <c r="D42" s="47"/>
      <c r="E42" s="18"/>
      <c r="F42" s="18"/>
      <c r="G42" s="18"/>
    </row>
    <row r="43" spans="2:7" s="1" customFormat="1" ht="12.75">
      <c r="B43" s="2"/>
      <c r="C43" s="33"/>
      <c r="D43" s="47"/>
      <c r="E43" s="18"/>
      <c r="F43" s="18"/>
      <c r="G43" s="18"/>
    </row>
    <row r="44" spans="2:7" s="1" customFormat="1" ht="12.75">
      <c r="B44" s="2"/>
      <c r="C44" s="33"/>
      <c r="D44" s="47"/>
      <c r="E44" s="18"/>
      <c r="F44" s="18"/>
      <c r="G44" s="18"/>
    </row>
    <row r="45" spans="2:7" s="1" customFormat="1" ht="12.75">
      <c r="B45" s="2"/>
      <c r="C45" s="33"/>
      <c r="D45" s="47"/>
      <c r="E45" s="18"/>
      <c r="F45" s="18"/>
      <c r="G45" s="18"/>
    </row>
    <row r="46" spans="2:7" s="1" customFormat="1" ht="12.75">
      <c r="B46" s="2"/>
      <c r="C46" s="33"/>
      <c r="D46" s="47"/>
      <c r="E46" s="18"/>
      <c r="F46" s="18"/>
      <c r="G46" s="18"/>
    </row>
    <row r="47" spans="2:7" s="1" customFormat="1" ht="12.75">
      <c r="B47" s="2"/>
      <c r="C47" s="33"/>
      <c r="D47" s="47"/>
      <c r="E47" s="18"/>
      <c r="F47" s="18"/>
      <c r="G47" s="18"/>
    </row>
  </sheetData>
  <sheetProtection/>
  <printOptions/>
  <pageMargins left="0.5118110236220472" right="0.3937007874015748" top="0.984251968503937" bottom="0.7086614173228347" header="0.5118110236220472" footer="0.6692913385826772"/>
  <pageSetup firstPageNumber="41" useFirstPageNumber="1" fitToWidth="0" horizontalDpi="300" verticalDpi="300" orientation="portrait" paperSize="9" scale="89" r:id="rId1"/>
  <headerFooter alignWithMargins="0">
    <oddHeader xml:space="preserve">&amp;L&amp;"Arial,Poševno"&amp;8 &amp;R&amp;"Arial,Krepko"&amp;9tuje storitve &amp;"Arial,Navadno"&amp;10 </oddHeader>
    <oddFooter>&amp;R&amp;"Arial,Krepko"&amp;9&amp;P</oddFooter>
  </headerFooter>
</worksheet>
</file>

<file path=xl/worksheets/sheet2.xml><?xml version="1.0" encoding="utf-8"?>
<worksheet xmlns="http://schemas.openxmlformats.org/spreadsheetml/2006/main" xmlns:r="http://schemas.openxmlformats.org/officeDocument/2006/relationships">
  <dimension ref="A3:F31"/>
  <sheetViews>
    <sheetView zoomScalePageLayoutView="0" workbookViewId="0" topLeftCell="A10">
      <selection activeCell="E12" sqref="E12"/>
    </sheetView>
  </sheetViews>
  <sheetFormatPr defaultColWidth="9.140625" defaultRowHeight="12.75"/>
  <cols>
    <col min="1" max="1" width="5.421875" style="0" customWidth="1"/>
    <col min="2" max="2" width="30.28125" style="0" customWidth="1"/>
    <col min="3" max="3" width="9.421875" style="0" customWidth="1"/>
    <col min="4" max="4" width="12.00390625" style="0" customWidth="1"/>
    <col min="5" max="5" width="27.7109375" style="122" customWidth="1"/>
  </cols>
  <sheetData>
    <row r="3" spans="2:5" ht="18" customHeight="1">
      <c r="B3" s="226" t="s">
        <v>67</v>
      </c>
      <c r="C3" s="226"/>
      <c r="D3" s="226"/>
      <c r="E3" s="226"/>
    </row>
    <row r="4" spans="2:5" ht="18">
      <c r="B4" s="226" t="s">
        <v>68</v>
      </c>
      <c r="C4" s="226"/>
      <c r="D4" s="226"/>
      <c r="E4" s="226"/>
    </row>
    <row r="5" ht="12.75">
      <c r="C5" s="138"/>
    </row>
    <row r="6" spans="1:6" ht="35.25" customHeight="1">
      <c r="A6" s="221"/>
      <c r="B6" s="222"/>
      <c r="C6" s="223"/>
      <c r="D6" s="222"/>
      <c r="E6" s="224"/>
      <c r="F6" s="70"/>
    </row>
    <row r="7" spans="1:6" ht="35.25" customHeight="1">
      <c r="A7" s="221"/>
      <c r="B7" s="222"/>
      <c r="C7" s="223"/>
      <c r="D7" s="222"/>
      <c r="E7" s="224"/>
      <c r="F7" s="70"/>
    </row>
    <row r="8" spans="1:6" ht="35.25" customHeight="1">
      <c r="A8" s="221"/>
      <c r="B8" s="222"/>
      <c r="C8" s="223"/>
      <c r="D8" s="222"/>
      <c r="E8" s="224"/>
      <c r="F8" s="70"/>
    </row>
    <row r="9" spans="1:6" ht="35.25" customHeight="1">
      <c r="A9" s="221"/>
      <c r="B9" s="222"/>
      <c r="C9" s="223"/>
      <c r="D9" s="222"/>
      <c r="E9" s="224"/>
      <c r="F9" s="70"/>
    </row>
    <row r="10" spans="1:6" ht="35.25" customHeight="1">
      <c r="A10" s="128" t="s">
        <v>79</v>
      </c>
      <c r="B10" s="71" t="s">
        <v>78</v>
      </c>
      <c r="C10" s="131"/>
      <c r="D10" s="71"/>
      <c r="E10" s="123">
        <f>'Rekapitulacija del'!E16</f>
        <v>0</v>
      </c>
      <c r="F10" s="70"/>
    </row>
    <row r="11" spans="1:6" ht="35.25" customHeight="1">
      <c r="A11" s="129" t="s">
        <v>83</v>
      </c>
      <c r="B11" s="72" t="s">
        <v>69</v>
      </c>
      <c r="C11" s="132"/>
      <c r="D11" s="72"/>
      <c r="E11" s="124">
        <v>0</v>
      </c>
      <c r="F11" s="70"/>
    </row>
    <row r="12" spans="1:5" ht="36" customHeight="1" thickBot="1">
      <c r="A12" s="74"/>
      <c r="B12" s="73" t="s">
        <v>256</v>
      </c>
      <c r="C12" s="134"/>
      <c r="D12" s="73"/>
      <c r="E12" s="125">
        <f>SUM(E6:E11)</f>
        <v>0</v>
      </c>
    </row>
    <row r="13" spans="2:5" ht="36" customHeight="1">
      <c r="B13" s="71" t="s">
        <v>300</v>
      </c>
      <c r="C13" s="135"/>
      <c r="D13" s="133">
        <v>0</v>
      </c>
      <c r="E13" s="123">
        <f>E12*D13</f>
        <v>0</v>
      </c>
    </row>
    <row r="14" spans="1:5" ht="36" customHeight="1" thickBot="1">
      <c r="A14" s="76"/>
      <c r="B14" s="75" t="s">
        <v>301</v>
      </c>
      <c r="C14" s="75"/>
      <c r="D14" s="127"/>
      <c r="E14" s="126">
        <f>E12-E13</f>
        <v>0</v>
      </c>
    </row>
    <row r="15" spans="2:5" ht="37.5" customHeight="1" thickTop="1">
      <c r="B15" s="71" t="s">
        <v>295</v>
      </c>
      <c r="C15" s="71"/>
      <c r="D15" s="71"/>
      <c r="E15" s="123">
        <f>E14*0.2</f>
        <v>0</v>
      </c>
    </row>
    <row r="16" spans="1:5" ht="37.5" customHeight="1" thickBot="1">
      <c r="A16" s="76"/>
      <c r="B16" s="75" t="s">
        <v>296</v>
      </c>
      <c r="C16" s="75"/>
      <c r="D16" s="75"/>
      <c r="E16" s="126">
        <f>SUM(E14:E15)</f>
        <v>0</v>
      </c>
    </row>
    <row r="17" ht="13.5" thickTop="1"/>
    <row r="31" ht="12.75">
      <c r="A31" t="s">
        <v>82</v>
      </c>
    </row>
  </sheetData>
  <sheetProtection/>
  <mergeCells count="2">
    <mergeCell ref="B3:E3"/>
    <mergeCell ref="B4:E4"/>
  </mergeCells>
  <printOptions/>
  <pageMargins left="0.7086614173228347" right="0.7086614173228347" top="0.7480314960629921" bottom="0.7480314960629921" header="0.31496062992125984" footer="0.31496062992125984"/>
  <pageSetup firstPageNumber="1" useFirstPageNumber="1" horizontalDpi="300" verticalDpi="300" orientation="portrait" paperSize="9" r:id="rId1"/>
  <headerFooter alignWithMargins="0">
    <oddFooter>&amp;R&amp;"Arial,Krepko"&amp;9&amp;P</oddFooter>
  </headerFooter>
</worksheet>
</file>

<file path=xl/worksheets/sheet3.xml><?xml version="1.0" encoding="utf-8"?>
<worksheet xmlns="http://schemas.openxmlformats.org/spreadsheetml/2006/main" xmlns:r="http://schemas.openxmlformats.org/officeDocument/2006/relationships">
  <dimension ref="A3:F28"/>
  <sheetViews>
    <sheetView workbookViewId="0" topLeftCell="A1">
      <selection activeCell="E6" sqref="E6"/>
    </sheetView>
  </sheetViews>
  <sheetFormatPr defaultColWidth="9.140625" defaultRowHeight="12.75"/>
  <cols>
    <col min="1" max="1" width="5.421875" style="0" customWidth="1"/>
    <col min="2" max="2" width="30.28125" style="0" customWidth="1"/>
    <col min="3" max="3" width="9.421875" style="0" customWidth="1"/>
    <col min="4" max="4" width="12.00390625" style="0" customWidth="1"/>
    <col min="5" max="5" width="27.7109375" style="122" customWidth="1"/>
  </cols>
  <sheetData>
    <row r="3" spans="2:5" ht="18">
      <c r="B3" s="70" t="s">
        <v>302</v>
      </c>
      <c r="C3" s="70"/>
      <c r="D3" s="70"/>
      <c r="E3" s="186"/>
    </row>
    <row r="5" ht="12.75">
      <c r="C5" s="138"/>
    </row>
    <row r="6" spans="1:6" ht="35.25" customHeight="1">
      <c r="A6" s="128" t="s">
        <v>79</v>
      </c>
      <c r="B6" s="71" t="s">
        <v>287</v>
      </c>
      <c r="C6" s="131"/>
      <c r="D6" s="71"/>
      <c r="E6" s="123">
        <f>'kanal K1 in K5'!F13</f>
        <v>0</v>
      </c>
      <c r="F6" s="70"/>
    </row>
    <row r="7" spans="1:6" ht="35.25" customHeight="1">
      <c r="A7" s="129" t="s">
        <v>83</v>
      </c>
      <c r="B7" s="72" t="s">
        <v>286</v>
      </c>
      <c r="C7" s="132"/>
      <c r="D7" s="72"/>
      <c r="E7" s="124">
        <f>'kanali K2, K3 in K4'!F13</f>
        <v>0</v>
      </c>
      <c r="F7" s="70"/>
    </row>
    <row r="8" spans="1:6" ht="35.25" customHeight="1">
      <c r="A8" s="129" t="s">
        <v>86</v>
      </c>
      <c r="B8" s="72" t="s">
        <v>288</v>
      </c>
      <c r="C8" s="132"/>
      <c r="D8" s="72"/>
      <c r="E8" s="124">
        <f>'kanal K6'!F13</f>
        <v>0</v>
      </c>
      <c r="F8" s="70"/>
    </row>
    <row r="9" spans="1:6" ht="35.25" customHeight="1">
      <c r="A9" s="129" t="s">
        <v>87</v>
      </c>
      <c r="B9" s="72" t="s">
        <v>289</v>
      </c>
      <c r="C9" s="132"/>
      <c r="D9" s="72"/>
      <c r="E9" s="124">
        <f>'tlačni vod - črp JUGORJE'!F13</f>
        <v>0</v>
      </c>
      <c r="F9" s="70"/>
    </row>
    <row r="10" spans="1:6" ht="35.25" customHeight="1">
      <c r="A10" s="129" t="s">
        <v>88</v>
      </c>
      <c r="B10" s="72" t="s">
        <v>290</v>
      </c>
      <c r="C10" s="132"/>
      <c r="D10" s="72"/>
      <c r="E10" s="124">
        <f>'meteorna kanalizacija'!F12</f>
        <v>0</v>
      </c>
      <c r="F10" s="70"/>
    </row>
    <row r="11" spans="1:6" ht="35.25" customHeight="1">
      <c r="A11" s="129" t="s">
        <v>89</v>
      </c>
      <c r="B11" s="72" t="s">
        <v>291</v>
      </c>
      <c r="C11" s="132"/>
      <c r="D11" s="72"/>
      <c r="E11" s="124">
        <f>'črpališče JUGORJE'!F12</f>
        <v>0</v>
      </c>
      <c r="F11" s="70"/>
    </row>
    <row r="12" spans="1:6" ht="35.25" customHeight="1">
      <c r="A12" s="129" t="s">
        <v>90</v>
      </c>
      <c r="B12" s="72" t="s">
        <v>292</v>
      </c>
      <c r="C12" s="132"/>
      <c r="D12" s="72"/>
      <c r="E12" s="124">
        <f>'Strojni del'!F15</f>
        <v>0</v>
      </c>
      <c r="F12" s="70"/>
    </row>
    <row r="13" spans="1:6" ht="36" customHeight="1">
      <c r="A13" s="129" t="s">
        <v>91</v>
      </c>
      <c r="B13" s="72" t="s">
        <v>293</v>
      </c>
      <c r="C13" s="132"/>
      <c r="D13" s="72"/>
      <c r="E13" s="124">
        <f>'elektro ČRP'!F13</f>
        <v>0</v>
      </c>
      <c r="F13" s="70"/>
    </row>
    <row r="14" spans="1:6" ht="36" customHeight="1">
      <c r="A14" s="129" t="s">
        <v>92</v>
      </c>
      <c r="B14" s="72" t="s">
        <v>294</v>
      </c>
      <c r="C14" s="132"/>
      <c r="D14" s="72"/>
      <c r="E14" s="124">
        <f>'hišni priključki - JUGORJE'!F12</f>
        <v>0</v>
      </c>
      <c r="F14" s="70"/>
    </row>
    <row r="15" spans="1:6" ht="36" customHeight="1">
      <c r="A15" s="129" t="s">
        <v>93</v>
      </c>
      <c r="B15" s="72" t="s">
        <v>117</v>
      </c>
      <c r="C15" s="132"/>
      <c r="D15" s="72"/>
      <c r="E15" s="124">
        <f>'TUJE STORITVE'!F12</f>
        <v>0</v>
      </c>
      <c r="F15" s="70"/>
    </row>
    <row r="16" spans="1:5" ht="36" customHeight="1" thickBot="1">
      <c r="A16" s="74"/>
      <c r="B16" s="73" t="s">
        <v>256</v>
      </c>
      <c r="C16" s="134"/>
      <c r="D16" s="73"/>
      <c r="E16" s="125">
        <f>SUM(E6:E15)</f>
        <v>0</v>
      </c>
    </row>
    <row r="28" ht="12.75">
      <c r="A28" t="s">
        <v>82</v>
      </c>
    </row>
  </sheetData>
  <sheetProtection/>
  <printOptions/>
  <pageMargins left="0.7086614173228347" right="0.7086614173228347" top="0.7480314960629921" bottom="0.7480314960629921" header="0.31496062992125984" footer="0.31496062992125984"/>
  <pageSetup firstPageNumber="2" useFirstPageNumber="1" horizontalDpi="300" verticalDpi="300" orientation="portrait" paperSize="9" r:id="rId1"/>
  <headerFooter alignWithMargins="0">
    <oddFooter>&amp;R&amp;"Arial,Krepko"&amp;9&amp;P</oddFooter>
  </headerFooter>
</worksheet>
</file>

<file path=xl/worksheets/sheet4.xml><?xml version="1.0" encoding="utf-8"?>
<worksheet xmlns="http://schemas.openxmlformats.org/spreadsheetml/2006/main" xmlns:r="http://schemas.openxmlformats.org/officeDocument/2006/relationships">
  <dimension ref="A1:F253"/>
  <sheetViews>
    <sheetView view="pageLayout" zoomScaleSheetLayoutView="59" workbookViewId="0" topLeftCell="A103">
      <selection activeCell="E62" sqref="E62"/>
    </sheetView>
  </sheetViews>
  <sheetFormatPr defaultColWidth="9.140625" defaultRowHeight="12.75"/>
  <cols>
    <col min="1" max="1" width="3.57421875" style="8" customWidth="1"/>
    <col min="2" max="2" width="4.28125" style="9" customWidth="1"/>
    <col min="3" max="3" width="43.28125" style="43" customWidth="1"/>
    <col min="4" max="4" width="10.57421875" style="55" customWidth="1"/>
    <col min="5" max="5" width="14.7109375" style="62" customWidth="1"/>
    <col min="6" max="6" width="20.140625" style="115" customWidth="1"/>
    <col min="7" max="7" width="0.13671875" style="8" customWidth="1"/>
    <col min="8" max="8" width="5.7109375" style="8" customWidth="1"/>
    <col min="9" max="16384" width="9.140625" style="8" customWidth="1"/>
  </cols>
  <sheetData>
    <row r="1" spans="2:6" s="10" customFormat="1" ht="12.75">
      <c r="B1" s="11"/>
      <c r="C1" s="30"/>
      <c r="D1" s="54"/>
      <c r="E1" s="61"/>
      <c r="F1" s="107"/>
    </row>
    <row r="2" spans="2:6" s="1" customFormat="1" ht="12.75">
      <c r="B2" s="2"/>
      <c r="C2" s="31"/>
      <c r="D2" s="47"/>
      <c r="E2" s="18"/>
      <c r="F2" s="108"/>
    </row>
    <row r="3" spans="2:6" s="1" customFormat="1" ht="12.75">
      <c r="B3" s="2"/>
      <c r="C3" s="32"/>
      <c r="D3" s="47"/>
      <c r="E3" s="18"/>
      <c r="F3" s="108"/>
    </row>
    <row r="4" spans="2:6" s="1" customFormat="1" ht="18">
      <c r="B4" s="77"/>
      <c r="C4" s="80" t="s">
        <v>72</v>
      </c>
      <c r="D4" s="81"/>
      <c r="E4" s="82"/>
      <c r="F4" s="109"/>
    </row>
    <row r="5" spans="2:6" s="1" customFormat="1" ht="18">
      <c r="B5" s="77"/>
      <c r="C5" s="78"/>
      <c r="D5" s="81"/>
      <c r="E5" s="82"/>
      <c r="F5" s="109"/>
    </row>
    <row r="6" spans="2:6" s="1" customFormat="1" ht="18">
      <c r="B6" s="77"/>
      <c r="C6" s="78"/>
      <c r="D6" s="81"/>
      <c r="E6" s="82"/>
      <c r="F6" s="109"/>
    </row>
    <row r="7" spans="2:6" s="1" customFormat="1" ht="18">
      <c r="B7" s="77"/>
      <c r="C7" s="78"/>
      <c r="D7" s="81"/>
      <c r="E7" s="82"/>
      <c r="F7" s="109"/>
    </row>
    <row r="8" spans="2:6" s="1" customFormat="1" ht="18">
      <c r="B8" s="77"/>
      <c r="C8" s="78"/>
      <c r="D8" s="81"/>
      <c r="E8" s="82"/>
      <c r="F8" s="109"/>
    </row>
    <row r="9" spans="2:6" s="1" customFormat="1" ht="18">
      <c r="B9" s="83"/>
      <c r="C9" s="79"/>
      <c r="D9" s="81"/>
      <c r="E9" s="82"/>
      <c r="F9" s="109"/>
    </row>
    <row r="10" spans="2:6" s="1" customFormat="1" ht="27" customHeight="1">
      <c r="B10" s="84" t="s">
        <v>74</v>
      </c>
      <c r="C10" s="85" t="s">
        <v>73</v>
      </c>
      <c r="D10" s="86"/>
      <c r="E10" s="87"/>
      <c r="F10" s="110">
        <f>F146</f>
        <v>0</v>
      </c>
    </row>
    <row r="11" spans="2:6" s="1" customFormat="1" ht="27" customHeight="1">
      <c r="B11" s="88" t="s">
        <v>75</v>
      </c>
      <c r="C11" s="89" t="s">
        <v>76</v>
      </c>
      <c r="D11" s="90"/>
      <c r="E11" s="91"/>
      <c r="F11" s="111">
        <f>F253</f>
        <v>0</v>
      </c>
    </row>
    <row r="12" spans="2:6" s="1" customFormat="1" ht="27" customHeight="1">
      <c r="B12" s="88"/>
      <c r="C12" s="89"/>
      <c r="D12" s="90"/>
      <c r="E12" s="91"/>
      <c r="F12" s="111"/>
    </row>
    <row r="13" spans="2:6" s="1" customFormat="1" ht="27" customHeight="1" thickBot="1">
      <c r="B13" s="92"/>
      <c r="C13" s="93" t="s">
        <v>77</v>
      </c>
      <c r="D13" s="94"/>
      <c r="E13" s="95"/>
      <c r="F13" s="112">
        <f>SUM(F10:F12)</f>
        <v>0</v>
      </c>
    </row>
    <row r="14" spans="2:6" s="1" customFormat="1" ht="18.75" thickTop="1">
      <c r="B14" s="77"/>
      <c r="C14" s="79"/>
      <c r="D14" s="81"/>
      <c r="E14" s="82"/>
      <c r="F14" s="109"/>
    </row>
    <row r="15" spans="3:6" s="1" customFormat="1" ht="12.75">
      <c r="C15" s="36"/>
      <c r="D15" s="47"/>
      <c r="E15" s="18"/>
      <c r="F15" s="108"/>
    </row>
    <row r="16" spans="2:6" s="1" customFormat="1" ht="12.75">
      <c r="B16" s="2"/>
      <c r="C16" s="33"/>
      <c r="D16" s="47"/>
      <c r="E16" s="18"/>
      <c r="F16" s="108"/>
    </row>
    <row r="17" spans="2:6" s="1" customFormat="1" ht="12.75">
      <c r="B17" s="2"/>
      <c r="C17" s="33"/>
      <c r="D17" s="47"/>
      <c r="E17" s="18"/>
      <c r="F17" s="108"/>
    </row>
    <row r="18" spans="2:6" s="1" customFormat="1" ht="12.75">
      <c r="B18" s="4"/>
      <c r="C18" s="34"/>
      <c r="D18" s="47"/>
      <c r="E18" s="18"/>
      <c r="F18" s="108"/>
    </row>
    <row r="19" spans="2:6" s="1" customFormat="1" ht="12.75">
      <c r="B19" s="4"/>
      <c r="C19" s="34"/>
      <c r="D19" s="47"/>
      <c r="E19" s="18"/>
      <c r="F19" s="108"/>
    </row>
    <row r="20" spans="2:6" s="1" customFormat="1" ht="12.75">
      <c r="B20" s="6"/>
      <c r="C20" s="33"/>
      <c r="D20" s="48"/>
      <c r="E20" s="19"/>
      <c r="F20" s="108"/>
    </row>
    <row r="21" spans="2:6" s="1" customFormat="1" ht="12.75">
      <c r="B21" s="6"/>
      <c r="C21" s="35"/>
      <c r="D21" s="48"/>
      <c r="E21" s="19"/>
      <c r="F21" s="108"/>
    </row>
    <row r="22" spans="2:6" s="1" customFormat="1" ht="12.75">
      <c r="B22" s="6"/>
      <c r="C22" s="35"/>
      <c r="D22" s="48"/>
      <c r="E22" s="19"/>
      <c r="F22" s="108"/>
    </row>
    <row r="23" spans="2:6" s="1" customFormat="1" ht="12.75">
      <c r="B23" s="2"/>
      <c r="C23" s="33"/>
      <c r="D23" s="47"/>
      <c r="E23" s="18"/>
      <c r="F23" s="108"/>
    </row>
    <row r="24" spans="2:6" s="1" customFormat="1" ht="12.75">
      <c r="B24" s="2"/>
      <c r="C24" s="34"/>
      <c r="D24" s="47"/>
      <c r="E24" s="18"/>
      <c r="F24" s="108"/>
    </row>
    <row r="25" spans="2:6" s="1" customFormat="1" ht="12.75">
      <c r="B25" s="2"/>
      <c r="C25" s="34"/>
      <c r="D25" s="47"/>
      <c r="E25" s="18"/>
      <c r="F25" s="108"/>
    </row>
    <row r="26" spans="3:6" s="1" customFormat="1" ht="12.75">
      <c r="C26" s="36"/>
      <c r="D26" s="47"/>
      <c r="E26" s="18"/>
      <c r="F26" s="108"/>
    </row>
    <row r="27" spans="3:6" s="1" customFormat="1" ht="12.75">
      <c r="C27" s="36"/>
      <c r="D27" s="47"/>
      <c r="E27" s="18"/>
      <c r="F27" s="108"/>
    </row>
    <row r="28" spans="3:6" s="1" customFormat="1" ht="12.75">
      <c r="C28" s="36"/>
      <c r="D28" s="47"/>
      <c r="E28" s="18"/>
      <c r="F28" s="108"/>
    </row>
    <row r="29" spans="2:6" s="1" customFormat="1" ht="12.75">
      <c r="B29" s="4"/>
      <c r="C29" s="36"/>
      <c r="D29" s="47"/>
      <c r="E29" s="18"/>
      <c r="F29" s="108"/>
    </row>
    <row r="30" spans="2:6" s="1" customFormat="1" ht="12.75">
      <c r="B30" s="2"/>
      <c r="C30" s="33"/>
      <c r="D30" s="47"/>
      <c r="E30" s="18"/>
      <c r="F30" s="108"/>
    </row>
    <row r="31" spans="2:6" s="1" customFormat="1" ht="12.75">
      <c r="B31" s="2"/>
      <c r="C31" s="33"/>
      <c r="D31" s="47"/>
      <c r="E31" s="18"/>
      <c r="F31" s="108"/>
    </row>
    <row r="32" spans="2:6" s="1" customFormat="1" ht="12.75">
      <c r="B32" s="2"/>
      <c r="C32" s="36"/>
      <c r="D32" s="47"/>
      <c r="E32" s="18"/>
      <c r="F32" s="108"/>
    </row>
    <row r="33" spans="3:6" s="1" customFormat="1" ht="12.75">
      <c r="C33" s="36"/>
      <c r="D33" s="47"/>
      <c r="E33" s="18"/>
      <c r="F33" s="108"/>
    </row>
    <row r="34" spans="3:6" s="1" customFormat="1" ht="12.75">
      <c r="C34" s="36"/>
      <c r="D34" s="47"/>
      <c r="E34" s="18"/>
      <c r="F34" s="108"/>
    </row>
    <row r="35" spans="3:6" s="1" customFormat="1" ht="12.75">
      <c r="C35" s="36"/>
      <c r="D35" s="47"/>
      <c r="E35" s="18"/>
      <c r="F35" s="108"/>
    </row>
    <row r="36" spans="2:6" s="1" customFormat="1" ht="12.75">
      <c r="B36" s="2"/>
      <c r="C36" s="34"/>
      <c r="D36" s="47"/>
      <c r="E36" s="18"/>
      <c r="F36" s="108"/>
    </row>
    <row r="37" spans="2:6" s="1" customFormat="1" ht="12.75">
      <c r="B37" s="2"/>
      <c r="C37" s="33"/>
      <c r="D37" s="47"/>
      <c r="E37" s="18"/>
      <c r="F37" s="108"/>
    </row>
    <row r="38" spans="2:6" s="1" customFormat="1" ht="12.75">
      <c r="B38" s="2"/>
      <c r="C38" s="33"/>
      <c r="D38" s="47"/>
      <c r="E38" s="18"/>
      <c r="F38" s="108"/>
    </row>
    <row r="39" spans="2:6" s="1" customFormat="1" ht="12.75">
      <c r="B39" s="2"/>
      <c r="C39" s="33"/>
      <c r="D39" s="47"/>
      <c r="E39" s="18"/>
      <c r="F39" s="108"/>
    </row>
    <row r="40" spans="2:6" s="1" customFormat="1" ht="12.75">
      <c r="B40" s="2"/>
      <c r="C40" s="33"/>
      <c r="D40" s="47"/>
      <c r="E40" s="18"/>
      <c r="F40" s="108"/>
    </row>
    <row r="41" spans="2:6" s="1" customFormat="1" ht="12.75">
      <c r="B41" s="2"/>
      <c r="C41" s="33"/>
      <c r="D41" s="47"/>
      <c r="E41" s="18"/>
      <c r="F41" s="108"/>
    </row>
    <row r="42" spans="2:6" s="1" customFormat="1" ht="12.75">
      <c r="B42" s="2"/>
      <c r="C42" s="33"/>
      <c r="D42" s="47"/>
      <c r="E42" s="18"/>
      <c r="F42" s="108"/>
    </row>
    <row r="43" spans="2:6" s="1" customFormat="1" ht="12.75">
      <c r="B43" s="2"/>
      <c r="C43" s="33"/>
      <c r="D43" s="47"/>
      <c r="E43" s="18"/>
      <c r="F43" s="108"/>
    </row>
    <row r="44" spans="2:6" s="1" customFormat="1" ht="12.75">
      <c r="B44" s="2"/>
      <c r="C44" s="33"/>
      <c r="D44" s="47"/>
      <c r="E44" s="18"/>
      <c r="F44" s="108"/>
    </row>
    <row r="45" spans="2:6" s="1" customFormat="1" ht="12.75">
      <c r="B45" s="2"/>
      <c r="C45" s="33"/>
      <c r="D45" s="47"/>
      <c r="E45" s="18"/>
      <c r="F45" s="108"/>
    </row>
    <row r="46" spans="2:6" s="1" customFormat="1" ht="12.75">
      <c r="B46" s="2"/>
      <c r="C46" s="33"/>
      <c r="D46" s="47"/>
      <c r="E46" s="18"/>
      <c r="F46" s="108"/>
    </row>
    <row r="47" spans="2:6" s="1" customFormat="1" ht="12.75">
      <c r="B47" s="2"/>
      <c r="C47" s="33"/>
      <c r="D47" s="47"/>
      <c r="E47" s="18"/>
      <c r="F47" s="108"/>
    </row>
    <row r="48" spans="2:6" s="1" customFormat="1" ht="12.75">
      <c r="B48" s="2"/>
      <c r="C48" s="33"/>
      <c r="D48" s="47"/>
      <c r="E48" s="18"/>
      <c r="F48" s="108"/>
    </row>
    <row r="49" spans="2:6" s="1" customFormat="1" ht="12.75">
      <c r="B49" s="2"/>
      <c r="C49" s="33"/>
      <c r="D49" s="47"/>
      <c r="E49" s="18"/>
      <c r="F49" s="108"/>
    </row>
    <row r="50" spans="2:6" s="1" customFormat="1" ht="12.75">
      <c r="B50" s="2"/>
      <c r="C50" s="33"/>
      <c r="D50" s="47"/>
      <c r="E50" s="18"/>
      <c r="F50" s="108"/>
    </row>
    <row r="51" spans="2:6" s="1" customFormat="1" ht="12.75">
      <c r="B51" s="4" t="s">
        <v>74</v>
      </c>
      <c r="C51" s="34" t="s">
        <v>78</v>
      </c>
      <c r="D51" s="49"/>
      <c r="E51" s="20"/>
      <c r="F51" s="108"/>
    </row>
    <row r="52" spans="2:6" s="1" customFormat="1" ht="12.75">
      <c r="B52" s="4"/>
      <c r="C52" s="34"/>
      <c r="D52" s="49"/>
      <c r="E52" s="20"/>
      <c r="F52" s="108"/>
    </row>
    <row r="53" spans="2:6" s="1" customFormat="1" ht="24">
      <c r="B53" s="2" t="s">
        <v>79</v>
      </c>
      <c r="C53" s="37" t="s">
        <v>179</v>
      </c>
      <c r="D53" s="50"/>
      <c r="E53" s="18"/>
      <c r="F53" s="108"/>
    </row>
    <row r="54" spans="2:6" s="1" customFormat="1" ht="12.75">
      <c r="B54" s="2"/>
      <c r="C54" s="38" t="s">
        <v>81</v>
      </c>
      <c r="D54" s="50">
        <v>451</v>
      </c>
      <c r="E54" s="18"/>
      <c r="F54" s="108">
        <f>D54*E54</f>
        <v>0</v>
      </c>
    </row>
    <row r="55" spans="2:6" s="1" customFormat="1" ht="12.75">
      <c r="B55" s="12"/>
      <c r="C55" s="39" t="s">
        <v>82</v>
      </c>
      <c r="D55" s="50"/>
      <c r="E55" s="21"/>
      <c r="F55" s="108"/>
    </row>
    <row r="56" spans="2:6" s="1" customFormat="1" ht="24">
      <c r="B56" s="12" t="s">
        <v>83</v>
      </c>
      <c r="C56" s="38" t="s">
        <v>212</v>
      </c>
      <c r="D56" s="50"/>
      <c r="E56" s="21"/>
      <c r="F56" s="108"/>
    </row>
    <row r="57" spans="2:6" s="1" customFormat="1" ht="12.75">
      <c r="B57" s="12"/>
      <c r="C57" s="38" t="s">
        <v>85</v>
      </c>
      <c r="D57" s="50">
        <v>21</v>
      </c>
      <c r="E57" s="21"/>
      <c r="F57" s="108">
        <f>D57*E57</f>
        <v>0</v>
      </c>
    </row>
    <row r="58" spans="2:6" s="1" customFormat="1" ht="12.75">
      <c r="B58" s="12"/>
      <c r="C58" s="38"/>
      <c r="D58" s="50"/>
      <c r="E58" s="21"/>
      <c r="F58" s="108"/>
    </row>
    <row r="59" spans="2:6" s="1" customFormat="1" ht="30" customHeight="1">
      <c r="B59" s="12" t="s">
        <v>86</v>
      </c>
      <c r="C59" s="38" t="s">
        <v>102</v>
      </c>
      <c r="D59" s="50"/>
      <c r="E59" s="21"/>
      <c r="F59" s="108"/>
    </row>
    <row r="60" spans="2:6" s="1" customFormat="1" ht="12.75">
      <c r="B60" s="12"/>
      <c r="C60" s="38" t="s">
        <v>85</v>
      </c>
      <c r="D60" s="50">
        <v>6</v>
      </c>
      <c r="E60" s="21"/>
      <c r="F60" s="108">
        <f>D60*E60</f>
        <v>0</v>
      </c>
    </row>
    <row r="61" spans="2:6" s="1" customFormat="1" ht="12.75">
      <c r="B61" s="2"/>
      <c r="C61" s="38"/>
      <c r="D61" s="50"/>
      <c r="E61" s="18"/>
      <c r="F61" s="108"/>
    </row>
    <row r="62" spans="2:6" s="1" customFormat="1" ht="60">
      <c r="B62" s="2" t="s">
        <v>87</v>
      </c>
      <c r="C62" s="40" t="s">
        <v>198</v>
      </c>
      <c r="D62" s="50"/>
      <c r="E62" s="18"/>
      <c r="F62" s="108"/>
    </row>
    <row r="63" spans="2:6" s="1" customFormat="1" ht="12.75">
      <c r="B63" s="2"/>
      <c r="C63" s="38" t="s">
        <v>81</v>
      </c>
      <c r="D63" s="50">
        <v>451</v>
      </c>
      <c r="E63" s="18"/>
      <c r="F63" s="108">
        <f>D63*E63</f>
        <v>0</v>
      </c>
    </row>
    <row r="64" spans="2:6" s="1" customFormat="1" ht="12.75">
      <c r="B64" s="2"/>
      <c r="C64" s="38"/>
      <c r="D64" s="50"/>
      <c r="E64" s="18"/>
      <c r="F64" s="108"/>
    </row>
    <row r="65" spans="2:6" s="1" customFormat="1" ht="43.5" customHeight="1">
      <c r="B65" s="2" t="s">
        <v>88</v>
      </c>
      <c r="C65" s="33" t="s">
        <v>210</v>
      </c>
      <c r="D65" s="47"/>
      <c r="E65" s="18"/>
      <c r="F65" s="108"/>
    </row>
    <row r="66" spans="2:6" s="1" customFormat="1" ht="12.75">
      <c r="B66" s="2"/>
      <c r="C66" s="33" t="s">
        <v>141</v>
      </c>
      <c r="D66" s="47"/>
      <c r="E66" s="18"/>
      <c r="F66" s="108"/>
    </row>
    <row r="67" spans="2:6" s="1" customFormat="1" ht="12.75">
      <c r="B67" s="2"/>
      <c r="C67" s="33" t="s">
        <v>81</v>
      </c>
      <c r="D67" s="47">
        <v>174</v>
      </c>
      <c r="E67" s="18"/>
      <c r="F67" s="108">
        <f>D67*E67</f>
        <v>0</v>
      </c>
    </row>
    <row r="68" spans="2:6" s="1" customFormat="1" ht="12.75">
      <c r="B68" s="2"/>
      <c r="C68" s="33"/>
      <c r="D68" s="47"/>
      <c r="E68" s="18"/>
      <c r="F68" s="108"/>
    </row>
    <row r="69" spans="2:6" s="1" customFormat="1" ht="43.5" customHeight="1">
      <c r="B69" s="2" t="s">
        <v>89</v>
      </c>
      <c r="C69" s="33" t="s">
        <v>211</v>
      </c>
      <c r="D69" s="47"/>
      <c r="E69" s="18"/>
      <c r="F69" s="108"/>
    </row>
    <row r="70" spans="2:6" s="1" customFormat="1" ht="12.75">
      <c r="B70" s="2"/>
      <c r="C70" s="33" t="s">
        <v>107</v>
      </c>
      <c r="D70" s="47"/>
      <c r="E70" s="18"/>
      <c r="F70" s="108"/>
    </row>
    <row r="71" spans="2:6" s="1" customFormat="1" ht="12.75">
      <c r="B71" s="2"/>
      <c r="C71" s="33" t="s">
        <v>81</v>
      </c>
      <c r="D71" s="47">
        <v>277</v>
      </c>
      <c r="E71" s="18"/>
      <c r="F71" s="108">
        <f>D71*E71</f>
        <v>0</v>
      </c>
    </row>
    <row r="72" spans="2:6" s="1" customFormat="1" ht="12.75">
      <c r="B72" s="2"/>
      <c r="C72" s="33"/>
      <c r="D72" s="47"/>
      <c r="E72" s="18"/>
      <c r="F72" s="108"/>
    </row>
    <row r="73" spans="2:6" s="1" customFormat="1" ht="66" customHeight="1">
      <c r="B73" s="2" t="s">
        <v>90</v>
      </c>
      <c r="C73" s="33" t="s">
        <v>209</v>
      </c>
      <c r="D73" s="47"/>
      <c r="E73" s="18"/>
      <c r="F73" s="108"/>
    </row>
    <row r="74" spans="2:6" s="1" customFormat="1" ht="12.75">
      <c r="B74" s="2"/>
      <c r="C74" s="33" t="s">
        <v>107</v>
      </c>
      <c r="D74" s="47"/>
      <c r="E74" s="18"/>
      <c r="F74" s="108"/>
    </row>
    <row r="75" spans="2:6" s="1" customFormat="1" ht="12.75">
      <c r="B75" s="2"/>
      <c r="C75" s="33" t="s">
        <v>81</v>
      </c>
      <c r="D75" s="47">
        <v>269</v>
      </c>
      <c r="E75" s="18"/>
      <c r="F75" s="108">
        <f>D75*E75</f>
        <v>0</v>
      </c>
    </row>
    <row r="76" spans="2:6" s="1" customFormat="1" ht="12.75">
      <c r="B76" s="2"/>
      <c r="C76" s="33"/>
      <c r="D76" s="47"/>
      <c r="E76" s="18"/>
      <c r="F76" s="108"/>
    </row>
    <row r="77" spans="2:6" s="1" customFormat="1" ht="66" customHeight="1">
      <c r="B77" s="2" t="s">
        <v>91</v>
      </c>
      <c r="C77" s="33" t="s">
        <v>208</v>
      </c>
      <c r="D77" s="47"/>
      <c r="E77" s="18"/>
      <c r="F77" s="108"/>
    </row>
    <row r="78" spans="2:6" s="1" customFormat="1" ht="12.75">
      <c r="B78" s="2"/>
      <c r="C78" s="33" t="s">
        <v>141</v>
      </c>
      <c r="D78" s="47"/>
      <c r="E78" s="18"/>
      <c r="F78" s="108"/>
    </row>
    <row r="79" spans="2:6" s="1" customFormat="1" ht="12.75">
      <c r="B79" s="2"/>
      <c r="C79" s="33" t="s">
        <v>81</v>
      </c>
      <c r="D79" s="47">
        <v>174</v>
      </c>
      <c r="E79" s="18"/>
      <c r="F79" s="108">
        <f>D79*E79</f>
        <v>0</v>
      </c>
    </row>
    <row r="80" spans="2:6" s="1" customFormat="1" ht="12.75">
      <c r="B80" s="2"/>
      <c r="C80" s="33"/>
      <c r="D80" s="47"/>
      <c r="E80" s="18"/>
      <c r="F80" s="108"/>
    </row>
    <row r="81" spans="2:6" s="1" customFormat="1" ht="56.25" customHeight="1">
      <c r="B81" s="2" t="s">
        <v>92</v>
      </c>
      <c r="C81" s="33" t="s">
        <v>159</v>
      </c>
      <c r="D81" s="47"/>
      <c r="E81" s="18"/>
      <c r="F81" s="108"/>
    </row>
    <row r="82" spans="2:6" s="1" customFormat="1" ht="12.75">
      <c r="B82" s="2"/>
      <c r="C82" s="33" t="s">
        <v>107</v>
      </c>
      <c r="D82" s="47"/>
      <c r="E82" s="18"/>
      <c r="F82" s="108"/>
    </row>
    <row r="83" spans="2:6" s="1" customFormat="1" ht="12.75">
      <c r="B83" s="2"/>
      <c r="C83" s="33" t="s">
        <v>81</v>
      </c>
      <c r="D83" s="47">
        <v>8</v>
      </c>
      <c r="E83" s="18"/>
      <c r="F83" s="108">
        <f>D83*E83</f>
        <v>0</v>
      </c>
    </row>
    <row r="84" spans="2:6" s="1" customFormat="1" ht="12.75">
      <c r="B84" s="2"/>
      <c r="C84" s="33"/>
      <c r="D84" s="47"/>
      <c r="E84" s="18"/>
      <c r="F84" s="108"/>
    </row>
    <row r="85" spans="2:6" s="1" customFormat="1" ht="81.75" customHeight="1">
      <c r="B85" s="12" t="s">
        <v>93</v>
      </c>
      <c r="C85" s="38" t="s">
        <v>230</v>
      </c>
      <c r="D85" s="50"/>
      <c r="E85" s="18"/>
      <c r="F85" s="108"/>
    </row>
    <row r="86" spans="2:6" s="1" customFormat="1" ht="12.75">
      <c r="B86" s="12"/>
      <c r="C86" s="38" t="s">
        <v>85</v>
      </c>
      <c r="D86" s="50">
        <v>6</v>
      </c>
      <c r="E86" s="18"/>
      <c r="F86" s="108">
        <f>D86*E86</f>
        <v>0</v>
      </c>
    </row>
    <row r="87" spans="2:6" s="1" customFormat="1" ht="12.75">
      <c r="B87" s="12"/>
      <c r="C87" s="38"/>
      <c r="D87" s="50"/>
      <c r="E87" s="18"/>
      <c r="F87" s="108"/>
    </row>
    <row r="88" spans="2:6" s="1" customFormat="1" ht="93" customHeight="1">
      <c r="B88" s="12" t="s">
        <v>94</v>
      </c>
      <c r="C88" s="38" t="s">
        <v>231</v>
      </c>
      <c r="D88" s="50"/>
      <c r="E88" s="18"/>
      <c r="F88" s="108"/>
    </row>
    <row r="89" spans="2:6" s="1" customFormat="1" ht="12.75">
      <c r="B89" s="12"/>
      <c r="C89" s="38" t="s">
        <v>85</v>
      </c>
      <c r="D89" s="50">
        <v>6</v>
      </c>
      <c r="E89" s="18"/>
      <c r="F89" s="108">
        <f>D89*E89</f>
        <v>0</v>
      </c>
    </row>
    <row r="90" spans="2:6" s="1" customFormat="1" ht="12.75">
      <c r="B90" s="12"/>
      <c r="C90" s="38"/>
      <c r="D90" s="50"/>
      <c r="E90" s="18"/>
      <c r="F90" s="108"/>
    </row>
    <row r="91" spans="2:6" s="1" customFormat="1" ht="80.25" customHeight="1">
      <c r="B91" s="12" t="s">
        <v>98</v>
      </c>
      <c r="C91" s="38" t="s">
        <v>232</v>
      </c>
      <c r="D91" s="50"/>
      <c r="E91" s="18"/>
      <c r="F91" s="108"/>
    </row>
    <row r="92" spans="2:6" s="1" customFormat="1" ht="12.75">
      <c r="B92" s="12"/>
      <c r="C92" s="38" t="s">
        <v>85</v>
      </c>
      <c r="D92" s="50">
        <v>2</v>
      </c>
      <c r="E92" s="18"/>
      <c r="F92" s="108">
        <f>D92*E92</f>
        <v>0</v>
      </c>
    </row>
    <row r="93" spans="2:6" s="1" customFormat="1" ht="7.5" customHeight="1">
      <c r="B93" s="12"/>
      <c r="C93" s="38"/>
      <c r="D93" s="50"/>
      <c r="E93" s="18"/>
      <c r="F93" s="108"/>
    </row>
    <row r="94" spans="2:6" s="1" customFormat="1" ht="92.25" customHeight="1">
      <c r="B94" s="12" t="s">
        <v>99</v>
      </c>
      <c r="C94" s="38" t="s">
        <v>233</v>
      </c>
      <c r="D94" s="50"/>
      <c r="E94" s="18"/>
      <c r="F94" s="108"/>
    </row>
    <row r="95" spans="2:6" s="1" customFormat="1" ht="12.75">
      <c r="B95" s="12"/>
      <c r="C95" s="38" t="s">
        <v>85</v>
      </c>
      <c r="D95" s="50">
        <v>2</v>
      </c>
      <c r="E95" s="18"/>
      <c r="F95" s="108">
        <f>D95*E95</f>
        <v>0</v>
      </c>
    </row>
    <row r="96" spans="2:6" s="1" customFormat="1" ht="7.5" customHeight="1">
      <c r="B96" s="12"/>
      <c r="C96" s="38"/>
      <c r="D96" s="50"/>
      <c r="E96" s="18"/>
      <c r="F96" s="108"/>
    </row>
    <row r="97" spans="2:6" s="1" customFormat="1" ht="78.75" customHeight="1">
      <c r="B97" s="12" t="s">
        <v>113</v>
      </c>
      <c r="C97" s="38" t="s">
        <v>142</v>
      </c>
      <c r="D97" s="50"/>
      <c r="E97" s="18"/>
      <c r="F97" s="108"/>
    </row>
    <row r="98" spans="2:6" s="1" customFormat="1" ht="12.75">
      <c r="B98" s="12"/>
      <c r="C98" s="38" t="s">
        <v>85</v>
      </c>
      <c r="D98" s="50">
        <v>5</v>
      </c>
      <c r="E98" s="18"/>
      <c r="F98" s="108">
        <f>D98*E98</f>
        <v>0</v>
      </c>
    </row>
    <row r="99" spans="2:6" s="1" customFormat="1" ht="12.75">
      <c r="B99" s="12"/>
      <c r="C99" s="38"/>
      <c r="D99" s="50"/>
      <c r="E99" s="18"/>
      <c r="F99" s="108"/>
    </row>
    <row r="100" spans="2:6" s="1" customFormat="1" ht="88.5" customHeight="1">
      <c r="B100" s="12" t="s">
        <v>114</v>
      </c>
      <c r="C100" s="38" t="s">
        <v>234</v>
      </c>
      <c r="D100" s="50"/>
      <c r="E100" s="18"/>
      <c r="F100" s="108"/>
    </row>
    <row r="101" spans="2:6" s="1" customFormat="1" ht="12.75">
      <c r="B101" s="12"/>
      <c r="C101" s="38" t="s">
        <v>85</v>
      </c>
      <c r="D101" s="50">
        <v>5</v>
      </c>
      <c r="E101" s="18"/>
      <c r="F101" s="108">
        <f>D101*E101</f>
        <v>0</v>
      </c>
    </row>
    <row r="102" spans="2:6" s="1" customFormat="1" ht="12.75">
      <c r="B102" s="12"/>
      <c r="C102" s="38"/>
      <c r="D102" s="50"/>
      <c r="E102" s="18"/>
      <c r="F102" s="108"/>
    </row>
    <row r="103" spans="2:6" s="1" customFormat="1" ht="82.5" customHeight="1">
      <c r="B103" s="12" t="s">
        <v>115</v>
      </c>
      <c r="C103" s="38" t="s">
        <v>235</v>
      </c>
      <c r="D103" s="50"/>
      <c r="E103" s="18"/>
      <c r="F103" s="108"/>
    </row>
    <row r="104" spans="2:6" s="1" customFormat="1" ht="12.75">
      <c r="B104" s="12"/>
      <c r="C104" s="38" t="s">
        <v>85</v>
      </c>
      <c r="D104" s="50">
        <v>1</v>
      </c>
      <c r="E104" s="18"/>
      <c r="F104" s="108">
        <f>D104*E104</f>
        <v>0</v>
      </c>
    </row>
    <row r="105" spans="2:6" s="1" customFormat="1" ht="12.75">
      <c r="B105" s="12"/>
      <c r="C105" s="38"/>
      <c r="D105" s="50"/>
      <c r="E105" s="18"/>
      <c r="F105" s="108"/>
    </row>
    <row r="106" spans="2:6" s="1" customFormat="1" ht="84">
      <c r="B106" s="12" t="s">
        <v>123</v>
      </c>
      <c r="C106" s="38" t="s">
        <v>236</v>
      </c>
      <c r="D106" s="50"/>
      <c r="E106" s="18"/>
      <c r="F106" s="108"/>
    </row>
    <row r="107" spans="2:6" s="1" customFormat="1" ht="12.75">
      <c r="B107" s="12"/>
      <c r="C107" s="38" t="s">
        <v>85</v>
      </c>
      <c r="D107" s="50">
        <v>1</v>
      </c>
      <c r="E107" s="18"/>
      <c r="F107" s="108">
        <f>D107*E107</f>
        <v>0</v>
      </c>
    </row>
    <row r="108" spans="2:6" s="1" customFormat="1" ht="12.75">
      <c r="B108" s="12"/>
      <c r="C108" s="38"/>
      <c r="D108" s="50"/>
      <c r="E108" s="18"/>
      <c r="F108" s="108"/>
    </row>
    <row r="109" spans="2:6" s="1" customFormat="1" ht="79.5" customHeight="1">
      <c r="B109" s="12" t="s">
        <v>124</v>
      </c>
      <c r="C109" s="38" t="s">
        <v>237</v>
      </c>
      <c r="D109" s="50"/>
      <c r="E109" s="18"/>
      <c r="F109" s="108"/>
    </row>
    <row r="110" spans="2:6" s="1" customFormat="1" ht="12.75">
      <c r="B110" s="12"/>
      <c r="C110" s="38" t="s">
        <v>85</v>
      </c>
      <c r="D110" s="50">
        <v>3</v>
      </c>
      <c r="E110" s="18"/>
      <c r="F110" s="108">
        <f>D110*E110</f>
        <v>0</v>
      </c>
    </row>
    <row r="111" spans="2:6" s="1" customFormat="1" ht="12.75">
      <c r="B111" s="12"/>
      <c r="C111" s="38"/>
      <c r="D111" s="50"/>
      <c r="E111" s="18"/>
      <c r="F111" s="108"/>
    </row>
    <row r="112" spans="2:6" s="1" customFormat="1" ht="88.5" customHeight="1">
      <c r="B112" s="12" t="s">
        <v>125</v>
      </c>
      <c r="C112" s="38" t="s">
        <v>238</v>
      </c>
      <c r="D112" s="50"/>
      <c r="E112" s="18"/>
      <c r="F112" s="108"/>
    </row>
    <row r="113" spans="2:6" s="1" customFormat="1" ht="12.75">
      <c r="B113" s="12"/>
      <c r="C113" s="38" t="s">
        <v>85</v>
      </c>
      <c r="D113" s="50">
        <v>3</v>
      </c>
      <c r="E113" s="18"/>
      <c r="F113" s="108">
        <f>D113*E113</f>
        <v>0</v>
      </c>
    </row>
    <row r="114" spans="2:6" s="1" customFormat="1" ht="12.75">
      <c r="B114" s="12"/>
      <c r="C114" s="38"/>
      <c r="D114" s="50"/>
      <c r="E114" s="18"/>
      <c r="F114" s="108"/>
    </row>
    <row r="115" spans="2:6" s="1" customFormat="1" ht="80.25" customHeight="1">
      <c r="B115" s="12" t="s">
        <v>127</v>
      </c>
      <c r="C115" s="38" t="s">
        <v>305</v>
      </c>
      <c r="D115" s="50"/>
      <c r="E115" s="18"/>
      <c r="F115" s="108"/>
    </row>
    <row r="116" spans="2:6" s="1" customFormat="1" ht="12.75">
      <c r="B116" s="12"/>
      <c r="C116" s="38" t="s">
        <v>85</v>
      </c>
      <c r="D116" s="50">
        <v>1</v>
      </c>
      <c r="E116" s="18"/>
      <c r="F116" s="108">
        <f>D116*E116</f>
        <v>0</v>
      </c>
    </row>
    <row r="117" spans="2:6" s="1" customFormat="1" ht="12.75">
      <c r="B117" s="12"/>
      <c r="C117" s="38"/>
      <c r="D117" s="50"/>
      <c r="E117" s="18"/>
      <c r="F117" s="108"/>
    </row>
    <row r="118" spans="2:6" s="1" customFormat="1" ht="94.5" customHeight="1">
      <c r="B118" s="12" t="s">
        <v>128</v>
      </c>
      <c r="C118" s="38" t="s">
        <v>236</v>
      </c>
      <c r="D118" s="50"/>
      <c r="E118" s="18"/>
      <c r="F118" s="108"/>
    </row>
    <row r="119" spans="2:6" s="1" customFormat="1" ht="12.75">
      <c r="B119" s="12"/>
      <c r="C119" s="38" t="s">
        <v>85</v>
      </c>
      <c r="D119" s="50">
        <v>1</v>
      </c>
      <c r="E119" s="18"/>
      <c r="F119" s="108">
        <f>D119*E119</f>
        <v>0</v>
      </c>
    </row>
    <row r="120" spans="2:6" s="1" customFormat="1" ht="12.75">
      <c r="B120" s="12"/>
      <c r="C120" s="38"/>
      <c r="D120" s="50"/>
      <c r="E120" s="18"/>
      <c r="F120" s="108"/>
    </row>
    <row r="121" spans="2:6" s="1" customFormat="1" ht="81" customHeight="1">
      <c r="B121" s="12" t="s">
        <v>131</v>
      </c>
      <c r="C121" s="38" t="s">
        <v>239</v>
      </c>
      <c r="D121" s="50"/>
      <c r="E121" s="18"/>
      <c r="F121" s="108"/>
    </row>
    <row r="122" spans="2:6" s="1" customFormat="1" ht="12.75">
      <c r="B122" s="12"/>
      <c r="C122" s="38" t="s">
        <v>85</v>
      </c>
      <c r="D122" s="50">
        <v>3</v>
      </c>
      <c r="E122" s="18"/>
      <c r="F122" s="108">
        <f>D122*E122</f>
        <v>0</v>
      </c>
    </row>
    <row r="123" spans="2:6" s="1" customFormat="1" ht="12.75">
      <c r="B123" s="12"/>
      <c r="C123" s="38"/>
      <c r="D123" s="50"/>
      <c r="E123" s="18"/>
      <c r="F123" s="108"/>
    </row>
    <row r="124" spans="2:6" s="1" customFormat="1" ht="88.5" customHeight="1">
      <c r="B124" s="12" t="s">
        <v>132</v>
      </c>
      <c r="C124" s="38" t="s">
        <v>240</v>
      </c>
      <c r="D124" s="50"/>
      <c r="E124" s="18"/>
      <c r="F124" s="108"/>
    </row>
    <row r="125" spans="2:6" s="1" customFormat="1" ht="12.75">
      <c r="B125" s="12"/>
      <c r="C125" s="38" t="s">
        <v>85</v>
      </c>
      <c r="D125" s="50">
        <v>3</v>
      </c>
      <c r="E125" s="18"/>
      <c r="F125" s="108">
        <f>D125*E125</f>
        <v>0</v>
      </c>
    </row>
    <row r="126" spans="2:6" s="1" customFormat="1" ht="12.75">
      <c r="B126" s="12"/>
      <c r="C126" s="38"/>
      <c r="D126" s="50"/>
      <c r="E126" s="18"/>
      <c r="F126" s="108"/>
    </row>
    <row r="127" spans="2:6" s="1" customFormat="1" ht="36">
      <c r="B127" s="15" t="s">
        <v>133</v>
      </c>
      <c r="C127" s="38" t="s">
        <v>104</v>
      </c>
      <c r="D127" s="50"/>
      <c r="E127" s="18"/>
      <c r="F127" s="108"/>
    </row>
    <row r="128" spans="2:6" s="1" customFormat="1" ht="12.75">
      <c r="B128" s="2"/>
      <c r="C128" s="38" t="s">
        <v>81</v>
      </c>
      <c r="D128" s="50">
        <v>451</v>
      </c>
      <c r="E128" s="18"/>
      <c r="F128" s="108">
        <f>D128*E128</f>
        <v>0</v>
      </c>
    </row>
    <row r="129" spans="2:6" s="1" customFormat="1" ht="12.75">
      <c r="B129" s="2"/>
      <c r="C129" s="38"/>
      <c r="D129" s="50"/>
      <c r="E129" s="21"/>
      <c r="F129" s="108"/>
    </row>
    <row r="130" spans="2:6" s="1" customFormat="1" ht="24">
      <c r="B130" s="2" t="s">
        <v>134</v>
      </c>
      <c r="C130" s="38" t="s">
        <v>108</v>
      </c>
      <c r="D130" s="50"/>
      <c r="E130" s="18"/>
      <c r="F130" s="108"/>
    </row>
    <row r="131" spans="2:6" s="1" customFormat="1" ht="12.75">
      <c r="B131" s="2"/>
      <c r="C131" s="38" t="s">
        <v>85</v>
      </c>
      <c r="D131" s="50">
        <v>13</v>
      </c>
      <c r="E131" s="18"/>
      <c r="F131" s="108">
        <f>D131*E131</f>
        <v>0</v>
      </c>
    </row>
    <row r="132" spans="2:6" s="1" customFormat="1" ht="12.75">
      <c r="B132" s="2"/>
      <c r="C132" s="38"/>
      <c r="D132" s="50"/>
      <c r="E132" s="18"/>
      <c r="F132" s="108"/>
    </row>
    <row r="133" spans="2:6" s="1" customFormat="1" ht="24">
      <c r="B133" s="2" t="s">
        <v>138</v>
      </c>
      <c r="C133" s="38" t="s">
        <v>109</v>
      </c>
      <c r="D133" s="50"/>
      <c r="E133" s="18"/>
      <c r="F133" s="108"/>
    </row>
    <row r="134" spans="2:6" s="1" customFormat="1" ht="12.75">
      <c r="B134" s="2"/>
      <c r="C134" s="38" t="s">
        <v>85</v>
      </c>
      <c r="D134" s="50">
        <v>8</v>
      </c>
      <c r="E134" s="18"/>
      <c r="F134" s="108">
        <f>D134*E134</f>
        <v>0</v>
      </c>
    </row>
    <row r="135" spans="2:6" s="1" customFormat="1" ht="12.75">
      <c r="B135" s="2"/>
      <c r="C135" s="38"/>
      <c r="D135" s="50"/>
      <c r="E135" s="18"/>
      <c r="F135" s="108"/>
    </row>
    <row r="136" spans="2:6" s="1" customFormat="1" ht="42.75" customHeight="1">
      <c r="B136" s="2" t="s">
        <v>139</v>
      </c>
      <c r="C136" s="38" t="s">
        <v>62</v>
      </c>
      <c r="D136" s="50"/>
      <c r="E136" s="18"/>
      <c r="F136" s="108"/>
    </row>
    <row r="137" spans="2:6" s="1" customFormat="1" ht="12.75">
      <c r="B137" s="2"/>
      <c r="C137" s="38" t="s">
        <v>122</v>
      </c>
      <c r="D137" s="50">
        <v>451</v>
      </c>
      <c r="E137" s="18"/>
      <c r="F137" s="108">
        <f>D137*E137</f>
        <v>0</v>
      </c>
    </row>
    <row r="138" spans="2:6" s="1" customFormat="1" ht="12.75">
      <c r="B138" s="2"/>
      <c r="C138" s="38"/>
      <c r="D138" s="50"/>
      <c r="E138" s="18"/>
      <c r="F138" s="108"/>
    </row>
    <row r="139" spans="2:6" s="1" customFormat="1" ht="51" customHeight="1">
      <c r="B139" s="2" t="s">
        <v>140</v>
      </c>
      <c r="C139" s="38" t="s">
        <v>178</v>
      </c>
      <c r="D139" s="50"/>
      <c r="E139" s="18"/>
      <c r="F139" s="108"/>
    </row>
    <row r="140" spans="2:6" s="1" customFormat="1" ht="12.75">
      <c r="B140" s="2"/>
      <c r="C140" s="38" t="s">
        <v>122</v>
      </c>
      <c r="D140" s="50">
        <v>451</v>
      </c>
      <c r="E140" s="18"/>
      <c r="F140" s="108">
        <f>D140*E140</f>
        <v>0</v>
      </c>
    </row>
    <row r="141" spans="2:6" s="1" customFormat="1" ht="12.75">
      <c r="B141" s="2"/>
      <c r="C141" s="38"/>
      <c r="D141" s="50"/>
      <c r="E141" s="18"/>
      <c r="F141" s="108"/>
    </row>
    <row r="142" spans="2:6" s="1" customFormat="1" ht="24">
      <c r="B142" s="2" t="s">
        <v>168</v>
      </c>
      <c r="C142" s="38" t="s">
        <v>103</v>
      </c>
      <c r="D142" s="50"/>
      <c r="E142" s="18"/>
      <c r="F142" s="108"/>
    </row>
    <row r="143" spans="2:6" s="1" customFormat="1" ht="12.75">
      <c r="B143" s="2"/>
      <c r="C143" s="38" t="s">
        <v>297</v>
      </c>
      <c r="D143" s="50"/>
      <c r="E143" s="18"/>
      <c r="F143" s="108">
        <f>SUM(F54:F142)*0.05</f>
        <v>0</v>
      </c>
    </row>
    <row r="144" spans="2:6" s="1" customFormat="1" ht="12.75">
      <c r="B144" s="2"/>
      <c r="C144" s="38"/>
      <c r="D144" s="50"/>
      <c r="E144" s="18"/>
      <c r="F144" s="108"/>
    </row>
    <row r="145" spans="2:6" s="1" customFormat="1" ht="12.75">
      <c r="B145" s="2"/>
      <c r="C145" s="38"/>
      <c r="D145" s="50"/>
      <c r="E145" s="18"/>
      <c r="F145" s="108"/>
    </row>
    <row r="146" spans="1:6" s="1" customFormat="1" ht="13.5" thickBot="1">
      <c r="A146" s="96"/>
      <c r="B146" s="97"/>
      <c r="C146" s="98" t="s">
        <v>95</v>
      </c>
      <c r="D146" s="99"/>
      <c r="E146" s="100"/>
      <c r="F146" s="113">
        <f>SUM(F54:F145)</f>
        <v>0</v>
      </c>
    </row>
    <row r="147" spans="2:6" s="1" customFormat="1" ht="12.75">
      <c r="B147" s="2"/>
      <c r="C147" s="38"/>
      <c r="D147" s="50"/>
      <c r="E147" s="18"/>
      <c r="F147" s="108"/>
    </row>
    <row r="148" spans="2:6" s="1" customFormat="1" ht="12.75">
      <c r="B148" s="2"/>
      <c r="C148" s="38"/>
      <c r="D148" s="50"/>
      <c r="E148" s="18"/>
      <c r="F148" s="108"/>
    </row>
    <row r="149" spans="2:6" s="1" customFormat="1" ht="12.75">
      <c r="B149" s="2"/>
      <c r="C149" s="38"/>
      <c r="D149" s="50"/>
      <c r="E149" s="18"/>
      <c r="F149" s="108"/>
    </row>
    <row r="150" spans="2:6" s="1" customFormat="1" ht="12.75">
      <c r="B150" s="4" t="s">
        <v>75</v>
      </c>
      <c r="C150" s="41" t="s">
        <v>96</v>
      </c>
      <c r="D150" s="51" t="s">
        <v>82</v>
      </c>
      <c r="E150" s="20"/>
      <c r="F150" s="108"/>
    </row>
    <row r="151" spans="2:6" s="1" customFormat="1" ht="12.75">
      <c r="B151" s="4"/>
      <c r="C151" s="41"/>
      <c r="D151" s="51"/>
      <c r="E151" s="20"/>
      <c r="F151" s="108"/>
    </row>
    <row r="152" spans="2:6" s="1" customFormat="1" ht="42.75" customHeight="1">
      <c r="B152" s="2" t="s">
        <v>79</v>
      </c>
      <c r="C152" s="38" t="s">
        <v>172</v>
      </c>
      <c r="D152" s="50"/>
      <c r="E152" s="18"/>
      <c r="F152" s="108"/>
    </row>
    <row r="153" spans="2:6" s="1" customFormat="1" ht="12.75">
      <c r="B153" s="2"/>
      <c r="C153" s="38" t="s">
        <v>97</v>
      </c>
      <c r="D153" s="50">
        <v>77</v>
      </c>
      <c r="E153" s="18"/>
      <c r="F153" s="108">
        <f>D153*E153</f>
        <v>0</v>
      </c>
    </row>
    <row r="154" spans="2:6" s="1" customFormat="1" ht="12.75">
      <c r="B154" s="2"/>
      <c r="C154" s="38"/>
      <c r="D154" s="50"/>
      <c r="E154" s="18"/>
      <c r="F154" s="108"/>
    </row>
    <row r="155" spans="2:6" s="1" customFormat="1" ht="27" customHeight="1">
      <c r="B155" s="2" t="s">
        <v>83</v>
      </c>
      <c r="C155" s="38" t="s">
        <v>199</v>
      </c>
      <c r="D155" s="50"/>
      <c r="E155" s="18"/>
      <c r="F155" s="108"/>
    </row>
    <row r="156" spans="2:6" s="1" customFormat="1" ht="12.75">
      <c r="B156" s="2"/>
      <c r="C156" s="38" t="s">
        <v>85</v>
      </c>
      <c r="D156" s="50">
        <v>40</v>
      </c>
      <c r="E156" s="18"/>
      <c r="F156" s="108">
        <f>D156*E156</f>
        <v>0</v>
      </c>
    </row>
    <row r="157" spans="2:6" s="1" customFormat="1" ht="12.75">
      <c r="B157" s="2"/>
      <c r="C157" s="38"/>
      <c r="D157" s="50"/>
      <c r="E157" s="18"/>
      <c r="F157" s="108"/>
    </row>
    <row r="158" spans="2:6" s="1" customFormat="1" ht="42" customHeight="1">
      <c r="B158" s="2" t="s">
        <v>86</v>
      </c>
      <c r="C158" s="33" t="s">
        <v>306</v>
      </c>
      <c r="D158" s="47"/>
      <c r="E158" s="18"/>
      <c r="F158" s="108"/>
    </row>
    <row r="159" spans="2:6" s="1" customFormat="1" ht="12.75">
      <c r="B159" s="2"/>
      <c r="C159" s="33" t="s">
        <v>105</v>
      </c>
      <c r="D159" s="47">
        <v>720</v>
      </c>
      <c r="E159" s="18"/>
      <c r="F159" s="108">
        <f>D159*E159</f>
        <v>0</v>
      </c>
    </row>
    <row r="160" spans="2:6" s="1" customFormat="1" ht="12.75">
      <c r="B160" s="2"/>
      <c r="C160" s="33"/>
      <c r="D160" s="47"/>
      <c r="E160" s="18"/>
      <c r="F160" s="108"/>
    </row>
    <row r="161" spans="2:6" s="1" customFormat="1" ht="96" customHeight="1">
      <c r="B161" s="2" t="s">
        <v>87</v>
      </c>
      <c r="C161" s="64" t="s">
        <v>248</v>
      </c>
      <c r="D161" s="47"/>
      <c r="E161" s="18"/>
      <c r="F161" s="108"/>
    </row>
    <row r="162" spans="1:6" s="1" customFormat="1" ht="12.75">
      <c r="A162" s="2"/>
      <c r="B162" s="2"/>
      <c r="C162" s="33" t="s">
        <v>105</v>
      </c>
      <c r="D162" s="47">
        <v>720</v>
      </c>
      <c r="E162" s="18"/>
      <c r="F162" s="108">
        <f>D162*E162</f>
        <v>0</v>
      </c>
    </row>
    <row r="163" spans="1:6" s="1" customFormat="1" ht="12.75">
      <c r="A163" s="2"/>
      <c r="B163" s="2"/>
      <c r="C163" s="33"/>
      <c r="D163" s="47"/>
      <c r="E163" s="18"/>
      <c r="F163" s="108"/>
    </row>
    <row r="164" spans="2:6" s="1" customFormat="1" ht="32.25" customHeight="1">
      <c r="B164" s="2" t="s">
        <v>88</v>
      </c>
      <c r="C164" s="65" t="s">
        <v>247</v>
      </c>
      <c r="D164" s="47"/>
      <c r="E164" s="18"/>
      <c r="F164" s="108"/>
    </row>
    <row r="165" spans="1:6" s="1" customFormat="1" ht="12.75">
      <c r="A165" s="2"/>
      <c r="B165" s="2"/>
      <c r="C165" s="33" t="s">
        <v>81</v>
      </c>
      <c r="D165" s="47">
        <v>135</v>
      </c>
      <c r="E165" s="18"/>
      <c r="F165" s="108">
        <f>D165*E165</f>
        <v>0</v>
      </c>
    </row>
    <row r="166" spans="2:6" s="1" customFormat="1" ht="12.75">
      <c r="B166" s="2"/>
      <c r="C166" s="38"/>
      <c r="D166" s="50"/>
      <c r="E166" s="18"/>
      <c r="F166" s="108"/>
    </row>
    <row r="167" spans="2:6" s="17" customFormat="1" ht="65.25" customHeight="1">
      <c r="B167" s="12" t="s">
        <v>89</v>
      </c>
      <c r="C167" s="38" t="s">
        <v>111</v>
      </c>
      <c r="D167" s="50"/>
      <c r="E167" s="21"/>
      <c r="F167" s="114"/>
    </row>
    <row r="168" spans="2:6" s="17" customFormat="1" ht="12.75">
      <c r="B168" s="12"/>
      <c r="C168" s="38" t="s">
        <v>200</v>
      </c>
      <c r="D168" s="50"/>
      <c r="E168" s="21"/>
      <c r="F168" s="114"/>
    </row>
    <row r="169" spans="2:6" s="17" customFormat="1" ht="12.75">
      <c r="B169" s="12"/>
      <c r="C169" s="38" t="s">
        <v>97</v>
      </c>
      <c r="D169" s="50">
        <v>772</v>
      </c>
      <c r="E169" s="21"/>
      <c r="F169" s="108">
        <f>D169*E169</f>
        <v>0</v>
      </c>
    </row>
    <row r="170" spans="2:6" s="17" customFormat="1" ht="12.75">
      <c r="B170" s="12"/>
      <c r="C170" s="38"/>
      <c r="D170" s="50"/>
      <c r="E170" s="21"/>
      <c r="F170" s="114"/>
    </row>
    <row r="171" spans="2:6" s="17" customFormat="1" ht="57" customHeight="1">
      <c r="B171" s="12" t="s">
        <v>90</v>
      </c>
      <c r="C171" s="38" t="s">
        <v>111</v>
      </c>
      <c r="D171" s="50"/>
      <c r="E171" s="21"/>
      <c r="F171" s="114"/>
    </row>
    <row r="172" spans="2:6" s="17" customFormat="1" ht="12.75">
      <c r="B172" s="12"/>
      <c r="C172" s="38" t="s">
        <v>100</v>
      </c>
      <c r="D172" s="50"/>
      <c r="E172" s="21"/>
      <c r="F172" s="114"/>
    </row>
    <row r="173" spans="2:6" s="17" customFormat="1" ht="12.75">
      <c r="B173" s="12"/>
      <c r="C173" s="38" t="s">
        <v>97</v>
      </c>
      <c r="D173" s="50">
        <v>514</v>
      </c>
      <c r="E173" s="21"/>
      <c r="F173" s="108">
        <f>D173*E173</f>
        <v>0</v>
      </c>
    </row>
    <row r="174" spans="2:6" s="17" customFormat="1" ht="12.75">
      <c r="B174" s="12"/>
      <c r="C174" s="38"/>
      <c r="D174" s="50"/>
      <c r="E174" s="21"/>
      <c r="F174" s="114"/>
    </row>
    <row r="175" spans="2:6" s="17" customFormat="1" ht="57" customHeight="1">
      <c r="B175" s="12" t="s">
        <v>91</v>
      </c>
      <c r="C175" s="38" t="s">
        <v>112</v>
      </c>
      <c r="D175" s="50"/>
      <c r="E175" s="21"/>
      <c r="F175" s="114"/>
    </row>
    <row r="176" spans="2:6" s="17" customFormat="1" ht="12.75">
      <c r="B176" s="12"/>
      <c r="C176" s="38" t="s">
        <v>200</v>
      </c>
      <c r="D176" s="50"/>
      <c r="E176" s="21"/>
      <c r="F176" s="114"/>
    </row>
    <row r="177" spans="2:6" s="17" customFormat="1" ht="12.75">
      <c r="B177" s="12"/>
      <c r="C177" s="38" t="s">
        <v>97</v>
      </c>
      <c r="D177" s="50">
        <v>45</v>
      </c>
      <c r="E177" s="21"/>
      <c r="F177" s="108">
        <f>D177*E177</f>
        <v>0</v>
      </c>
    </row>
    <row r="178" spans="2:6" s="17" customFormat="1" ht="12.75">
      <c r="B178" s="12"/>
      <c r="C178" s="38"/>
      <c r="D178" s="50"/>
      <c r="E178" s="21"/>
      <c r="F178" s="114"/>
    </row>
    <row r="179" spans="2:6" s="17" customFormat="1" ht="54" customHeight="1">
      <c r="B179" s="12" t="s">
        <v>92</v>
      </c>
      <c r="C179" s="38" t="s">
        <v>112</v>
      </c>
      <c r="D179" s="50"/>
      <c r="E179" s="21"/>
      <c r="F179" s="114"/>
    </row>
    <row r="180" spans="2:6" s="17" customFormat="1" ht="12.75">
      <c r="B180" s="12"/>
      <c r="C180" s="38" t="s">
        <v>100</v>
      </c>
      <c r="D180" s="50"/>
      <c r="E180" s="21"/>
      <c r="F180" s="114"/>
    </row>
    <row r="181" spans="2:6" s="17" customFormat="1" ht="12.75">
      <c r="B181" s="12"/>
      <c r="C181" s="38" t="s">
        <v>97</v>
      </c>
      <c r="D181" s="50">
        <v>74</v>
      </c>
      <c r="E181" s="21"/>
      <c r="F181" s="108">
        <f>D181*E181</f>
        <v>0</v>
      </c>
    </row>
    <row r="182" spans="2:6" s="1" customFormat="1" ht="12.75">
      <c r="B182" s="2"/>
      <c r="C182" s="38"/>
      <c r="D182" s="50"/>
      <c r="E182" s="18"/>
      <c r="F182" s="108"/>
    </row>
    <row r="183" spans="2:6" s="1" customFormat="1" ht="45" customHeight="1">
      <c r="B183" s="2" t="s">
        <v>93</v>
      </c>
      <c r="C183" s="38" t="s">
        <v>129</v>
      </c>
      <c r="D183" s="50"/>
      <c r="E183" s="18"/>
      <c r="F183" s="108"/>
    </row>
    <row r="184" spans="2:6" s="1" customFormat="1" ht="12.75">
      <c r="B184" s="2"/>
      <c r="C184" s="38" t="s">
        <v>200</v>
      </c>
      <c r="D184" s="50"/>
      <c r="E184" s="18"/>
      <c r="F184" s="108"/>
    </row>
    <row r="185" spans="2:6" s="1" customFormat="1" ht="12.75">
      <c r="B185" s="2"/>
      <c r="C185" s="38" t="s">
        <v>97</v>
      </c>
      <c r="D185" s="50">
        <v>32</v>
      </c>
      <c r="E185" s="18"/>
      <c r="F185" s="108">
        <f>D185*E185</f>
        <v>0</v>
      </c>
    </row>
    <row r="186" spans="2:6" s="1" customFormat="1" ht="12.75">
      <c r="B186" s="2"/>
      <c r="C186" s="38"/>
      <c r="D186" s="50"/>
      <c r="E186" s="18"/>
      <c r="F186" s="108"/>
    </row>
    <row r="187" spans="2:6" s="1" customFormat="1" ht="42.75" customHeight="1">
      <c r="B187" s="2" t="s">
        <v>94</v>
      </c>
      <c r="C187" s="38" t="s">
        <v>129</v>
      </c>
      <c r="D187" s="50"/>
      <c r="E187" s="18"/>
      <c r="F187" s="108"/>
    </row>
    <row r="188" spans="2:6" s="1" customFormat="1" ht="12.75">
      <c r="B188" s="2"/>
      <c r="C188" s="38" t="s">
        <v>126</v>
      </c>
      <c r="D188" s="50"/>
      <c r="E188" s="18"/>
      <c r="F188" s="108"/>
    </row>
    <row r="189" spans="2:6" s="1" customFormat="1" ht="12.75">
      <c r="B189" s="2"/>
      <c r="C189" s="38" t="s">
        <v>97</v>
      </c>
      <c r="D189" s="50">
        <v>21</v>
      </c>
      <c r="E189" s="18"/>
      <c r="F189" s="108">
        <f>D189*E189</f>
        <v>0</v>
      </c>
    </row>
    <row r="190" spans="2:6" s="1" customFormat="1" ht="12.75">
      <c r="B190" s="2"/>
      <c r="C190" s="38"/>
      <c r="D190" s="50"/>
      <c r="E190" s="18"/>
      <c r="F190" s="108"/>
    </row>
    <row r="191" spans="2:6" s="1" customFormat="1" ht="42" customHeight="1">
      <c r="B191" s="2" t="s">
        <v>98</v>
      </c>
      <c r="C191" s="38" t="s">
        <v>307</v>
      </c>
      <c r="D191" s="50"/>
      <c r="E191" s="18"/>
      <c r="F191" s="108"/>
    </row>
    <row r="192" spans="2:6" s="1" customFormat="1" ht="12.75">
      <c r="B192" s="2"/>
      <c r="C192" s="38" t="s">
        <v>201</v>
      </c>
      <c r="D192" s="50"/>
      <c r="E192" s="18"/>
      <c r="F192" s="108"/>
    </row>
    <row r="193" spans="2:6" s="1" customFormat="1" ht="12.75">
      <c r="B193" s="2"/>
      <c r="C193" s="38" t="s">
        <v>97</v>
      </c>
      <c r="D193" s="50">
        <v>2.5</v>
      </c>
      <c r="E193" s="18"/>
      <c r="F193" s="108">
        <f>D193*E193</f>
        <v>0</v>
      </c>
    </row>
    <row r="194" spans="2:6" s="1" customFormat="1" ht="12.75">
      <c r="B194" s="2"/>
      <c r="C194" s="38"/>
      <c r="D194" s="50"/>
      <c r="E194" s="18"/>
      <c r="F194" s="108"/>
    </row>
    <row r="195" spans="2:6" s="1" customFormat="1" ht="36">
      <c r="B195" s="2" t="s">
        <v>99</v>
      </c>
      <c r="C195" s="38" t="s">
        <v>130</v>
      </c>
      <c r="D195" s="50"/>
      <c r="E195" s="18"/>
      <c r="F195" s="108"/>
    </row>
    <row r="196" spans="2:6" s="1" customFormat="1" ht="12.75">
      <c r="B196" s="2"/>
      <c r="C196" s="38" t="s">
        <v>126</v>
      </c>
      <c r="D196" s="50"/>
      <c r="E196" s="18"/>
      <c r="F196" s="108"/>
    </row>
    <row r="197" spans="2:6" s="1" customFormat="1" ht="12.75">
      <c r="B197" s="2"/>
      <c r="C197" s="38" t="s">
        <v>97</v>
      </c>
      <c r="D197" s="50">
        <v>3.5</v>
      </c>
      <c r="E197" s="18"/>
      <c r="F197" s="108">
        <f>D197*E197</f>
        <v>0</v>
      </c>
    </row>
    <row r="198" spans="2:6" s="1" customFormat="1" ht="12.75" customHeight="1">
      <c r="B198" s="2"/>
      <c r="C198" s="38"/>
      <c r="D198" s="50"/>
      <c r="E198" s="18"/>
      <c r="F198" s="108"/>
    </row>
    <row r="199" spans="2:6" s="1" customFormat="1" ht="56.25" customHeight="1">
      <c r="B199" s="2" t="s">
        <v>113</v>
      </c>
      <c r="C199" s="38" t="s">
        <v>110</v>
      </c>
      <c r="D199" s="50"/>
      <c r="E199" s="18"/>
      <c r="F199" s="108"/>
    </row>
    <row r="200" spans="2:6" s="1" customFormat="1" ht="13.5" customHeight="1">
      <c r="B200" s="2"/>
      <c r="C200" s="38" t="s">
        <v>105</v>
      </c>
      <c r="D200" s="50">
        <v>360</v>
      </c>
      <c r="E200" s="18"/>
      <c r="F200" s="108">
        <f>D200*E200</f>
        <v>0</v>
      </c>
    </row>
    <row r="201" spans="2:6" s="1" customFormat="1" ht="13.5" customHeight="1">
      <c r="B201" s="2"/>
      <c r="C201" s="38"/>
      <c r="D201" s="50"/>
      <c r="E201" s="18"/>
      <c r="F201" s="108"/>
    </row>
    <row r="202" spans="2:6" s="1" customFormat="1" ht="69" customHeight="1">
      <c r="B202" s="2" t="s">
        <v>114</v>
      </c>
      <c r="C202" s="38" t="s">
        <v>143</v>
      </c>
      <c r="D202" s="50"/>
      <c r="E202" s="18"/>
      <c r="F202" s="108"/>
    </row>
    <row r="203" spans="2:6" s="1" customFormat="1" ht="13.5" customHeight="1">
      <c r="B203" s="2"/>
      <c r="C203" s="38" t="s">
        <v>81</v>
      </c>
      <c r="D203" s="50">
        <v>174</v>
      </c>
      <c r="E203" s="18"/>
      <c r="F203" s="108">
        <f>D203*E203</f>
        <v>0</v>
      </c>
    </row>
    <row r="204" spans="2:6" s="1" customFormat="1" ht="12.75" customHeight="1">
      <c r="B204" s="2"/>
      <c r="C204" s="38"/>
      <c r="D204" s="50"/>
      <c r="E204" s="18"/>
      <c r="F204" s="108"/>
    </row>
    <row r="205" spans="2:6" s="1" customFormat="1" ht="36">
      <c r="B205" s="2" t="s">
        <v>115</v>
      </c>
      <c r="C205" s="33" t="s">
        <v>160</v>
      </c>
      <c r="D205" s="47"/>
      <c r="E205" s="18"/>
      <c r="F205" s="108"/>
    </row>
    <row r="206" spans="2:6" s="1" customFormat="1" ht="12.75">
      <c r="B206" s="2"/>
      <c r="C206" s="33" t="s">
        <v>85</v>
      </c>
      <c r="D206" s="47">
        <v>15</v>
      </c>
      <c r="E206" s="18"/>
      <c r="F206" s="108">
        <f>D206*E206</f>
        <v>0</v>
      </c>
    </row>
    <row r="207" spans="2:6" s="1" customFormat="1" ht="12.75" customHeight="1">
      <c r="B207" s="2"/>
      <c r="C207" s="38"/>
      <c r="D207" s="50"/>
      <c r="E207" s="18"/>
      <c r="F207" s="108"/>
    </row>
    <row r="208" spans="2:6" s="1" customFormat="1" ht="24">
      <c r="B208" s="2" t="s">
        <v>123</v>
      </c>
      <c r="C208" s="33" t="s">
        <v>136</v>
      </c>
      <c r="D208" s="47"/>
      <c r="E208" s="18"/>
      <c r="F208" s="108"/>
    </row>
    <row r="209" spans="2:6" s="1" customFormat="1" ht="12.75">
      <c r="B209" s="2"/>
      <c r="C209" s="33" t="s">
        <v>97</v>
      </c>
      <c r="D209" s="47">
        <v>373</v>
      </c>
      <c r="E209" s="18"/>
      <c r="F209" s="108">
        <f>D209*E209</f>
        <v>0</v>
      </c>
    </row>
    <row r="210" spans="2:6" s="1" customFormat="1" ht="12.75" customHeight="1">
      <c r="B210" s="2"/>
      <c r="C210" s="33"/>
      <c r="D210" s="47"/>
      <c r="E210" s="18"/>
      <c r="F210" s="108"/>
    </row>
    <row r="211" spans="2:6" s="1" customFormat="1" ht="38.25" customHeight="1">
      <c r="B211" s="2" t="s">
        <v>124</v>
      </c>
      <c r="C211" s="40" t="s">
        <v>204</v>
      </c>
      <c r="D211" s="47"/>
      <c r="E211" s="18"/>
      <c r="F211" s="108"/>
    </row>
    <row r="212" spans="2:6" s="1" customFormat="1" ht="12.75" customHeight="1">
      <c r="B212" s="2"/>
      <c r="C212" s="40" t="s">
        <v>105</v>
      </c>
      <c r="D212" s="47">
        <v>541</v>
      </c>
      <c r="E212" s="18"/>
      <c r="F212" s="108">
        <f>D212*E212</f>
        <v>0</v>
      </c>
    </row>
    <row r="213" spans="2:6" s="1" customFormat="1" ht="12.75" customHeight="1">
      <c r="B213" s="2"/>
      <c r="C213" s="42"/>
      <c r="D213" s="47"/>
      <c r="E213" s="18"/>
      <c r="F213" s="108"/>
    </row>
    <row r="214" spans="2:6" s="1" customFormat="1" ht="97.5" customHeight="1">
      <c r="B214" s="2" t="s">
        <v>125</v>
      </c>
      <c r="C214" s="40" t="s">
        <v>213</v>
      </c>
      <c r="D214" s="47"/>
      <c r="E214" s="18"/>
      <c r="F214" s="108"/>
    </row>
    <row r="215" spans="2:6" s="1" customFormat="1" ht="12.75" customHeight="1">
      <c r="B215" s="2"/>
      <c r="C215" s="40" t="s">
        <v>97</v>
      </c>
      <c r="D215" s="47">
        <v>54.2</v>
      </c>
      <c r="E215" s="18"/>
      <c r="F215" s="108">
        <f>D215*E215</f>
        <v>0</v>
      </c>
    </row>
    <row r="216" spans="2:6" s="1" customFormat="1" ht="12.75" customHeight="1">
      <c r="B216" s="2"/>
      <c r="C216" s="42"/>
      <c r="D216" s="47"/>
      <c r="E216" s="18"/>
      <c r="F216" s="108"/>
    </row>
    <row r="217" spans="2:6" s="1" customFormat="1" ht="97.5" customHeight="1">
      <c r="B217" s="2" t="s">
        <v>127</v>
      </c>
      <c r="C217" s="40" t="s">
        <v>205</v>
      </c>
      <c r="D217" s="47"/>
      <c r="E217" s="18"/>
      <c r="F217" s="108"/>
    </row>
    <row r="218" spans="2:6" s="1" customFormat="1" ht="12.75" customHeight="1">
      <c r="B218" s="2"/>
      <c r="C218" s="40" t="s">
        <v>97</v>
      </c>
      <c r="D218" s="47">
        <v>339.2</v>
      </c>
      <c r="E218" s="18"/>
      <c r="F218" s="108">
        <f>D218*E218</f>
        <v>0</v>
      </c>
    </row>
    <row r="219" spans="2:6" s="1" customFormat="1" ht="12" customHeight="1">
      <c r="B219" s="2"/>
      <c r="C219" s="33"/>
      <c r="D219" s="47"/>
      <c r="E219" s="18"/>
      <c r="F219" s="108"/>
    </row>
    <row r="220" spans="2:6" s="1" customFormat="1" ht="36">
      <c r="B220" s="2" t="s">
        <v>128</v>
      </c>
      <c r="C220" s="33" t="s">
        <v>215</v>
      </c>
      <c r="D220" s="47"/>
      <c r="E220" s="18"/>
      <c r="F220" s="108"/>
    </row>
    <row r="221" spans="2:6" s="1" customFormat="1" ht="12.75">
      <c r="B221" s="2"/>
      <c r="C221" s="33" t="s">
        <v>97</v>
      </c>
      <c r="D221" s="47">
        <v>374</v>
      </c>
      <c r="E221" s="18"/>
      <c r="F221" s="108">
        <f>D221*E221</f>
        <v>0</v>
      </c>
    </row>
    <row r="222" spans="2:6" s="1" customFormat="1" ht="12.75" customHeight="1">
      <c r="B222" s="2"/>
      <c r="C222" s="33"/>
      <c r="D222" s="47"/>
      <c r="E222" s="18"/>
      <c r="F222" s="108"/>
    </row>
    <row r="223" spans="2:6" s="1" customFormat="1" ht="39.75" customHeight="1">
      <c r="B223" s="2" t="s">
        <v>131</v>
      </c>
      <c r="C223" s="38" t="s">
        <v>106</v>
      </c>
      <c r="D223" s="50"/>
      <c r="E223" s="18"/>
      <c r="F223" s="108"/>
    </row>
    <row r="224" spans="2:6" s="1" customFormat="1" ht="12.75">
      <c r="B224" s="2"/>
      <c r="C224" s="38" t="s">
        <v>97</v>
      </c>
      <c r="D224" s="50">
        <v>418</v>
      </c>
      <c r="E224" s="18"/>
      <c r="F224" s="108">
        <f>D224*E224</f>
        <v>0</v>
      </c>
    </row>
    <row r="225" spans="2:6" s="1" customFormat="1" ht="12.75" customHeight="1">
      <c r="B225" s="2"/>
      <c r="C225" s="38"/>
      <c r="D225" s="50"/>
      <c r="E225" s="18"/>
      <c r="F225" s="108"/>
    </row>
    <row r="226" spans="2:6" s="1" customFormat="1" ht="36">
      <c r="B226" s="2" t="s">
        <v>132</v>
      </c>
      <c r="C226" s="33" t="s">
        <v>174</v>
      </c>
      <c r="D226" s="47"/>
      <c r="E226" s="18"/>
      <c r="F226" s="108"/>
    </row>
    <row r="227" spans="2:6" s="1" customFormat="1" ht="12.75">
      <c r="B227" s="2"/>
      <c r="C227" s="33" t="s">
        <v>97</v>
      </c>
      <c r="D227" s="47">
        <v>1046</v>
      </c>
      <c r="E227" s="18"/>
      <c r="F227" s="108">
        <f>D227*E227</f>
        <v>0</v>
      </c>
    </row>
    <row r="228" spans="2:6" s="1" customFormat="1" ht="12.75" customHeight="1">
      <c r="B228" s="2"/>
      <c r="C228" s="38"/>
      <c r="D228" s="50"/>
      <c r="E228" s="18"/>
      <c r="F228" s="108"/>
    </row>
    <row r="229" spans="2:6" s="1" customFormat="1" ht="48">
      <c r="B229" s="12" t="s">
        <v>133</v>
      </c>
      <c r="C229" s="38" t="s">
        <v>175</v>
      </c>
      <c r="D229" s="50"/>
      <c r="E229" s="21"/>
      <c r="F229" s="108"/>
    </row>
    <row r="230" spans="2:6" s="1" customFormat="1" ht="12.75">
      <c r="B230" s="12"/>
      <c r="C230" s="38" t="s">
        <v>97</v>
      </c>
      <c r="D230" s="50">
        <v>77</v>
      </c>
      <c r="E230" s="21"/>
      <c r="F230" s="108">
        <f>D230*E230</f>
        <v>0</v>
      </c>
    </row>
    <row r="231" spans="2:6" s="1" customFormat="1" ht="12.75">
      <c r="B231" s="12"/>
      <c r="C231" s="38"/>
      <c r="D231" s="50"/>
      <c r="E231" s="21"/>
      <c r="F231" s="108"/>
    </row>
    <row r="232" spans="2:6" s="1" customFormat="1" ht="12.75">
      <c r="B232" s="12" t="s">
        <v>134</v>
      </c>
      <c r="C232" s="38" t="s">
        <v>144</v>
      </c>
      <c r="D232" s="50"/>
      <c r="E232" s="21"/>
      <c r="F232" s="108"/>
    </row>
    <row r="233" spans="2:6" s="1" customFormat="1" ht="12.75">
      <c r="B233" s="12"/>
      <c r="C233" s="38" t="s">
        <v>85</v>
      </c>
      <c r="D233" s="50">
        <v>20</v>
      </c>
      <c r="E233" s="21"/>
      <c r="F233" s="108">
        <f>D233*E233</f>
        <v>0</v>
      </c>
    </row>
    <row r="234" spans="2:6" s="1" customFormat="1" ht="12.75">
      <c r="B234" s="12"/>
      <c r="C234" s="38"/>
      <c r="D234" s="50"/>
      <c r="E234" s="21"/>
      <c r="F234" s="108"/>
    </row>
    <row r="235" spans="2:6" s="1" customFormat="1" ht="36">
      <c r="B235" s="12" t="s">
        <v>138</v>
      </c>
      <c r="C235" s="40" t="s">
        <v>180</v>
      </c>
      <c r="D235" s="50"/>
      <c r="E235" s="21"/>
      <c r="F235" s="108"/>
    </row>
    <row r="236" spans="2:6" s="1" customFormat="1" ht="12.75">
      <c r="B236" s="12"/>
      <c r="C236" s="38" t="s">
        <v>85</v>
      </c>
      <c r="D236" s="50">
        <v>1</v>
      </c>
      <c r="E236" s="21"/>
      <c r="F236" s="108">
        <f>D236*E236</f>
        <v>0</v>
      </c>
    </row>
    <row r="237" spans="2:6" s="1" customFormat="1" ht="12.75">
      <c r="B237" s="12"/>
      <c r="C237" s="38"/>
      <c r="D237" s="50"/>
      <c r="E237" s="21"/>
      <c r="F237" s="108"/>
    </row>
    <row r="238" spans="2:6" s="1" customFormat="1" ht="48">
      <c r="B238" s="12" t="s">
        <v>139</v>
      </c>
      <c r="C238" s="38" t="s">
        <v>161</v>
      </c>
      <c r="D238" s="50"/>
      <c r="E238" s="21"/>
      <c r="F238" s="108"/>
    </row>
    <row r="239" spans="2:6" s="1" customFormat="1" ht="12.75">
      <c r="B239" s="12"/>
      <c r="C239" s="38" t="s">
        <v>85</v>
      </c>
      <c r="D239" s="50">
        <v>1</v>
      </c>
      <c r="E239" s="21"/>
      <c r="F239" s="108">
        <f>D239*E239</f>
        <v>0</v>
      </c>
    </row>
    <row r="240" spans="2:6" s="1" customFormat="1" ht="12.75">
      <c r="B240" s="12"/>
      <c r="C240" s="38"/>
      <c r="D240" s="50"/>
      <c r="E240" s="21"/>
      <c r="F240" s="108"/>
    </row>
    <row r="241" spans="2:6" s="1" customFormat="1" ht="56.25" customHeight="1">
      <c r="B241" s="2" t="s">
        <v>140</v>
      </c>
      <c r="C241" s="38" t="s">
        <v>146</v>
      </c>
      <c r="D241" s="50"/>
      <c r="E241" s="18"/>
      <c r="F241" s="108"/>
    </row>
    <row r="242" spans="2:6" s="1" customFormat="1" ht="12.75">
      <c r="B242" s="2"/>
      <c r="C242" s="38" t="s">
        <v>105</v>
      </c>
      <c r="D242" s="50">
        <v>10</v>
      </c>
      <c r="E242" s="18"/>
      <c r="F242" s="108">
        <f>D242*E242</f>
        <v>0</v>
      </c>
    </row>
    <row r="243" spans="1:6" s="1" customFormat="1" ht="12.75">
      <c r="A243" s="1" t="s">
        <v>202</v>
      </c>
      <c r="B243" s="12"/>
      <c r="C243" s="38"/>
      <c r="D243" s="50"/>
      <c r="E243" s="21"/>
      <c r="F243" s="108"/>
    </row>
    <row r="244" spans="2:6" s="1" customFormat="1" ht="12.75">
      <c r="B244" s="12" t="s">
        <v>168</v>
      </c>
      <c r="C244" s="38" t="s">
        <v>145</v>
      </c>
      <c r="D244" s="50"/>
      <c r="E244" s="21"/>
      <c r="F244" s="108"/>
    </row>
    <row r="245" spans="2:6" s="1" customFormat="1" ht="12.75">
      <c r="B245" s="12"/>
      <c r="C245" s="38" t="s">
        <v>119</v>
      </c>
      <c r="D245" s="50">
        <v>24</v>
      </c>
      <c r="E245" s="21"/>
      <c r="F245" s="108">
        <f>D245*E245</f>
        <v>0</v>
      </c>
    </row>
    <row r="246" spans="2:6" s="1" customFormat="1" ht="12.75" customHeight="1">
      <c r="B246" s="12"/>
      <c r="C246" s="38"/>
      <c r="D246" s="50"/>
      <c r="E246" s="21"/>
      <c r="F246" s="108"/>
    </row>
    <row r="247" spans="2:6" s="1" customFormat="1" ht="48">
      <c r="B247" s="12" t="s">
        <v>206</v>
      </c>
      <c r="C247" s="38" t="s">
        <v>203</v>
      </c>
      <c r="D247" s="50"/>
      <c r="E247" s="21"/>
      <c r="F247" s="108"/>
    </row>
    <row r="248" spans="2:6" s="1" customFormat="1" ht="12.75">
      <c r="B248" s="12"/>
      <c r="C248" s="38" t="s">
        <v>105</v>
      </c>
      <c r="D248" s="50">
        <v>1560</v>
      </c>
      <c r="E248" s="21"/>
      <c r="F248" s="108">
        <f>D248*E248</f>
        <v>0</v>
      </c>
    </row>
    <row r="249" spans="2:6" s="1" customFormat="1" ht="12.75" customHeight="1">
      <c r="B249" s="12"/>
      <c r="C249" s="38"/>
      <c r="D249" s="50"/>
      <c r="E249" s="21"/>
      <c r="F249" s="108"/>
    </row>
    <row r="250" spans="2:6" s="1" customFormat="1" ht="24">
      <c r="B250" s="2" t="s">
        <v>207</v>
      </c>
      <c r="C250" s="38" t="s">
        <v>103</v>
      </c>
      <c r="D250" s="50"/>
      <c r="E250" s="18"/>
      <c r="F250" s="108"/>
    </row>
    <row r="251" spans="2:6" s="1" customFormat="1" ht="12.75">
      <c r="B251" s="2"/>
      <c r="C251" s="33" t="s">
        <v>298</v>
      </c>
      <c r="D251" s="47"/>
      <c r="E251" s="18"/>
      <c r="F251" s="108">
        <f>SUM(F153:F250)*0.05</f>
        <v>0</v>
      </c>
    </row>
    <row r="252" spans="2:6" s="1" customFormat="1" ht="12.75">
      <c r="B252" s="2"/>
      <c r="C252" s="33"/>
      <c r="D252" s="47"/>
      <c r="E252" s="18"/>
      <c r="F252" s="108"/>
    </row>
    <row r="253" spans="1:6" s="1" customFormat="1" ht="13.5" thickBot="1">
      <c r="A253" s="103"/>
      <c r="B253" s="104"/>
      <c r="C253" s="102" t="s">
        <v>101</v>
      </c>
      <c r="D253" s="105"/>
      <c r="E253" s="101"/>
      <c r="F253" s="113">
        <f>SUM(F153:F252)</f>
        <v>0</v>
      </c>
    </row>
  </sheetData>
  <sheetProtection/>
  <printOptions/>
  <pageMargins left="0.5118110236220472" right="0.3937007874015748" top="0.984251968503937" bottom="0.7086614173228347" header="0.5118110236220472" footer="0.6692913385826772"/>
  <pageSetup firstPageNumber="3" useFirstPageNumber="1" fitToHeight="0" fitToWidth="0" horizontalDpi="300" verticalDpi="300" orientation="portrait" paperSize="9" scale="89" r:id="rId1"/>
  <headerFooter alignWithMargins="0">
    <oddHeader xml:space="preserve">&amp;L&amp;"Arial,Poševno"&amp;8 &amp;R&amp;"Arial,Krepko"&amp;9kanal ˝K1˝ in kanal ˝K5˝ &amp;"Arial,Navadno"&amp;10 </oddHeader>
    <oddFooter>&amp;R&amp;"Arial,Krepko"&amp;9&amp;P</oddFooter>
  </headerFooter>
  <rowBreaks count="3" manualBreakCount="3">
    <brk id="49" max="255" man="1"/>
    <brk id="148" max="255" man="1"/>
    <brk id="216" max="7" man="1"/>
  </rowBreaks>
</worksheet>
</file>

<file path=xl/worksheets/sheet5.xml><?xml version="1.0" encoding="utf-8"?>
<worksheet xmlns="http://schemas.openxmlformats.org/spreadsheetml/2006/main" xmlns:r="http://schemas.openxmlformats.org/officeDocument/2006/relationships">
  <dimension ref="A1:I215"/>
  <sheetViews>
    <sheetView view="pageLayout" workbookViewId="0" topLeftCell="A1">
      <selection activeCell="E30" sqref="E30"/>
    </sheetView>
  </sheetViews>
  <sheetFormatPr defaultColWidth="9.140625" defaultRowHeight="12.75"/>
  <cols>
    <col min="1" max="1" width="3.57421875" style="8" customWidth="1"/>
    <col min="2" max="2" width="4.57421875" style="9" customWidth="1"/>
    <col min="3" max="3" width="43.28125" style="43" customWidth="1"/>
    <col min="4" max="4" width="11.140625" style="55" customWidth="1"/>
    <col min="5" max="5" width="14.7109375" style="62" customWidth="1"/>
    <col min="6" max="6" width="20.140625" style="62" customWidth="1"/>
    <col min="7" max="7" width="10.140625" style="62" hidden="1" customWidth="1"/>
    <col min="8" max="8" width="7.7109375" style="8" customWidth="1"/>
    <col min="9" max="16384" width="9.140625" style="8" customWidth="1"/>
  </cols>
  <sheetData>
    <row r="1" spans="2:7" s="10" customFormat="1" ht="12.75">
      <c r="B1" s="11"/>
      <c r="C1" s="30"/>
      <c r="D1" s="54"/>
      <c r="E1" s="61"/>
      <c r="F1" s="61"/>
      <c r="G1" s="61"/>
    </row>
    <row r="2" spans="2:7" s="1" customFormat="1" ht="12.75">
      <c r="B2" s="2"/>
      <c r="C2" s="31"/>
      <c r="D2" s="47"/>
      <c r="E2" s="18"/>
      <c r="F2" s="18"/>
      <c r="G2" s="18"/>
    </row>
    <row r="3" spans="2:7" s="1" customFormat="1" ht="12.75">
      <c r="B3" s="2"/>
      <c r="C3" s="32"/>
      <c r="D3" s="47"/>
      <c r="E3" s="18"/>
      <c r="F3" s="18"/>
      <c r="G3" s="18"/>
    </row>
    <row r="4" spans="2:7" s="1" customFormat="1" ht="18">
      <c r="B4" s="77"/>
      <c r="C4" s="80" t="s">
        <v>72</v>
      </c>
      <c r="D4" s="81"/>
      <c r="E4" s="82"/>
      <c r="F4" s="82"/>
      <c r="G4" s="18"/>
    </row>
    <row r="5" spans="2:7" s="1" customFormat="1" ht="18">
      <c r="B5" s="77"/>
      <c r="C5" s="78"/>
      <c r="D5" s="81"/>
      <c r="E5" s="82"/>
      <c r="F5" s="82"/>
      <c r="G5" s="18"/>
    </row>
    <row r="6" spans="2:7" s="1" customFormat="1" ht="18">
      <c r="B6" s="77"/>
      <c r="C6" s="78"/>
      <c r="D6" s="81"/>
      <c r="E6" s="82"/>
      <c r="F6" s="82"/>
      <c r="G6" s="18"/>
    </row>
    <row r="7" spans="2:7" s="1" customFormat="1" ht="18">
      <c r="B7" s="77"/>
      <c r="C7" s="78"/>
      <c r="D7" s="81"/>
      <c r="E7" s="82"/>
      <c r="F7" s="82"/>
      <c r="G7" s="18"/>
    </row>
    <row r="8" spans="2:7" s="1" customFormat="1" ht="18">
      <c r="B8" s="77"/>
      <c r="C8" s="78"/>
      <c r="D8" s="81"/>
      <c r="E8" s="82"/>
      <c r="F8" s="82"/>
      <c r="G8" s="18"/>
    </row>
    <row r="9" spans="2:7" s="1" customFormat="1" ht="18">
      <c r="B9" s="83"/>
      <c r="C9" s="79"/>
      <c r="D9" s="81"/>
      <c r="E9" s="82"/>
      <c r="F9" s="82"/>
      <c r="G9" s="18"/>
    </row>
    <row r="10" spans="2:7" s="1" customFormat="1" ht="18">
      <c r="B10" s="84" t="s">
        <v>74</v>
      </c>
      <c r="C10" s="85" t="s">
        <v>73</v>
      </c>
      <c r="D10" s="86"/>
      <c r="E10" s="87"/>
      <c r="F10" s="87">
        <f>F114</f>
        <v>0</v>
      </c>
      <c r="G10" s="18"/>
    </row>
    <row r="11" spans="2:7" s="1" customFormat="1" ht="18">
      <c r="B11" s="88" t="s">
        <v>75</v>
      </c>
      <c r="C11" s="89" t="s">
        <v>76</v>
      </c>
      <c r="D11" s="90"/>
      <c r="E11" s="91"/>
      <c r="F11" s="91">
        <f>F215</f>
        <v>0</v>
      </c>
      <c r="G11" s="18"/>
    </row>
    <row r="12" spans="2:7" s="1" customFormat="1" ht="18">
      <c r="B12" s="88"/>
      <c r="C12" s="89"/>
      <c r="D12" s="90"/>
      <c r="E12" s="91"/>
      <c r="F12" s="91"/>
      <c r="G12" s="18"/>
    </row>
    <row r="13" spans="2:7" s="1" customFormat="1" ht="18.75" thickBot="1">
      <c r="B13" s="92"/>
      <c r="C13" s="93" t="s">
        <v>77</v>
      </c>
      <c r="D13" s="94"/>
      <c r="E13" s="95"/>
      <c r="F13" s="106">
        <f>SUM(F10:F12)</f>
        <v>0</v>
      </c>
      <c r="G13" s="18"/>
    </row>
    <row r="14" spans="2:7" s="1" customFormat="1" ht="18.75" thickTop="1">
      <c r="B14" s="77"/>
      <c r="C14" s="79"/>
      <c r="D14" s="81"/>
      <c r="E14" s="82"/>
      <c r="F14" s="82"/>
      <c r="G14" s="18"/>
    </row>
    <row r="15" spans="3:7" s="1" customFormat="1" ht="12.75">
      <c r="C15" s="36"/>
      <c r="D15" s="47"/>
      <c r="E15" s="18"/>
      <c r="F15" s="18"/>
      <c r="G15" s="18"/>
    </row>
    <row r="16" spans="2:7" s="1" customFormat="1" ht="12.75">
      <c r="B16" s="2"/>
      <c r="C16" s="33"/>
      <c r="D16" s="47"/>
      <c r="E16" s="18"/>
      <c r="F16" s="18"/>
      <c r="G16" s="18"/>
    </row>
    <row r="17" spans="2:7" s="1" customFormat="1" ht="12.75">
      <c r="B17" s="2"/>
      <c r="C17" s="33"/>
      <c r="D17" s="47"/>
      <c r="E17" s="18"/>
      <c r="F17" s="18"/>
      <c r="G17" s="18"/>
    </row>
    <row r="18" spans="2:7" s="1" customFormat="1" ht="12.75">
      <c r="B18" s="4"/>
      <c r="C18" s="34"/>
      <c r="D18" s="47"/>
      <c r="E18" s="18"/>
      <c r="F18" s="18"/>
      <c r="G18" s="18"/>
    </row>
    <row r="19" spans="2:7" s="1" customFormat="1" ht="12.75">
      <c r="B19" s="4"/>
      <c r="C19" s="34"/>
      <c r="D19" s="47"/>
      <c r="E19" s="18"/>
      <c r="F19" s="18"/>
      <c r="G19" s="18"/>
    </row>
    <row r="20" spans="2:7" s="1" customFormat="1" ht="12.75">
      <c r="B20" s="6"/>
      <c r="C20" s="33"/>
      <c r="D20" s="48"/>
      <c r="E20" s="19"/>
      <c r="F20" s="18"/>
      <c r="G20" s="18"/>
    </row>
    <row r="21" spans="2:7" s="1" customFormat="1" ht="12.75">
      <c r="B21" s="6"/>
      <c r="C21" s="35"/>
      <c r="D21" s="48"/>
      <c r="E21" s="19"/>
      <c r="F21" s="18"/>
      <c r="G21" s="18"/>
    </row>
    <row r="22" spans="2:7" s="1" customFormat="1" ht="12.75">
      <c r="B22" s="6"/>
      <c r="C22" s="35"/>
      <c r="D22" s="48"/>
      <c r="E22" s="19"/>
      <c r="F22" s="18"/>
      <c r="G22" s="18"/>
    </row>
    <row r="23" spans="2:7" s="1" customFormat="1" ht="12.75">
      <c r="B23" s="2"/>
      <c r="C23" s="33"/>
      <c r="D23" s="47"/>
      <c r="E23" s="18"/>
      <c r="F23" s="18"/>
      <c r="G23" s="18"/>
    </row>
    <row r="24" spans="2:7" s="1" customFormat="1" ht="12.75">
      <c r="B24" s="2"/>
      <c r="C24" s="34"/>
      <c r="D24" s="47"/>
      <c r="E24" s="18"/>
      <c r="F24" s="18"/>
      <c r="G24" s="18"/>
    </row>
    <row r="25" spans="2:7" s="1" customFormat="1" ht="12.75">
      <c r="B25" s="2"/>
      <c r="C25" s="34"/>
      <c r="D25" s="47"/>
      <c r="E25" s="18"/>
      <c r="F25" s="18"/>
      <c r="G25" s="18"/>
    </row>
    <row r="26" spans="3:7" s="1" customFormat="1" ht="12.75">
      <c r="C26" s="36"/>
      <c r="D26" s="47"/>
      <c r="E26" s="18"/>
      <c r="F26" s="18"/>
      <c r="G26" s="18"/>
    </row>
    <row r="27" spans="3:7" s="1" customFormat="1" ht="12.75">
      <c r="C27" s="36"/>
      <c r="D27" s="47"/>
      <c r="E27" s="18"/>
      <c r="F27" s="18"/>
      <c r="G27" s="18"/>
    </row>
    <row r="28" spans="3:7" s="1" customFormat="1" ht="12.75">
      <c r="C28" s="36"/>
      <c r="D28" s="47"/>
      <c r="E28" s="18"/>
      <c r="F28" s="18"/>
      <c r="G28" s="18"/>
    </row>
    <row r="29" spans="2:7" s="1" customFormat="1" ht="12.75">
      <c r="B29" s="4"/>
      <c r="C29" s="36"/>
      <c r="D29" s="47"/>
      <c r="E29" s="18"/>
      <c r="F29" s="18"/>
      <c r="G29" s="18"/>
    </row>
    <row r="30" spans="2:7" s="1" customFormat="1" ht="12.75">
      <c r="B30" s="2"/>
      <c r="C30" s="33"/>
      <c r="D30" s="47"/>
      <c r="E30" s="18"/>
      <c r="F30" s="18"/>
      <c r="G30" s="18"/>
    </row>
    <row r="31" spans="2:7" s="1" customFormat="1" ht="12.75">
      <c r="B31" s="2"/>
      <c r="C31" s="33"/>
      <c r="D31" s="47"/>
      <c r="E31" s="18"/>
      <c r="F31" s="18"/>
      <c r="G31" s="18"/>
    </row>
    <row r="32" spans="2:7" s="1" customFormat="1" ht="12.75">
      <c r="B32" s="2"/>
      <c r="C32" s="36"/>
      <c r="D32" s="47"/>
      <c r="E32" s="18"/>
      <c r="F32" s="18"/>
      <c r="G32" s="18"/>
    </row>
    <row r="33" spans="2:7" s="1" customFormat="1" ht="12.75">
      <c r="B33" s="2"/>
      <c r="C33" s="33"/>
      <c r="D33" s="47"/>
      <c r="E33" s="18"/>
      <c r="F33" s="18"/>
      <c r="G33" s="18"/>
    </row>
    <row r="34" spans="2:7" s="1" customFormat="1" ht="12.75">
      <c r="B34" s="2"/>
      <c r="C34" s="33"/>
      <c r="D34" s="47"/>
      <c r="E34" s="18"/>
      <c r="F34" s="18"/>
      <c r="G34" s="18"/>
    </row>
    <row r="35" spans="2:7" s="1" customFormat="1" ht="12.75">
      <c r="B35" s="2"/>
      <c r="C35" s="33"/>
      <c r="D35" s="47"/>
      <c r="E35" s="18"/>
      <c r="F35" s="18"/>
      <c r="G35" s="18"/>
    </row>
    <row r="36" spans="2:7" s="1" customFormat="1" ht="12.75">
      <c r="B36" s="2"/>
      <c r="C36" s="33"/>
      <c r="D36" s="47"/>
      <c r="E36" s="18"/>
      <c r="F36" s="18"/>
      <c r="G36" s="18"/>
    </row>
    <row r="37" spans="2:7" s="1" customFormat="1" ht="12.75">
      <c r="B37" s="2"/>
      <c r="C37" s="33"/>
      <c r="D37" s="47"/>
      <c r="E37" s="18"/>
      <c r="F37" s="18"/>
      <c r="G37" s="18"/>
    </row>
    <row r="38" spans="2:7" s="1" customFormat="1" ht="12.75">
      <c r="B38" s="2"/>
      <c r="C38" s="33"/>
      <c r="D38" s="47"/>
      <c r="E38" s="18"/>
      <c r="F38" s="18"/>
      <c r="G38" s="18"/>
    </row>
    <row r="39" spans="2:7" s="1" customFormat="1" ht="12.75">
      <c r="B39" s="2"/>
      <c r="C39" s="33"/>
      <c r="D39" s="47"/>
      <c r="E39" s="18"/>
      <c r="F39" s="18"/>
      <c r="G39" s="18"/>
    </row>
    <row r="40" spans="2:7" s="1" customFormat="1" ht="12.75">
      <c r="B40" s="2"/>
      <c r="C40" s="33"/>
      <c r="D40" s="47"/>
      <c r="E40" s="18"/>
      <c r="F40" s="18"/>
      <c r="G40" s="18"/>
    </row>
    <row r="41" spans="2:7" s="1" customFormat="1" ht="12.75">
      <c r="B41" s="2"/>
      <c r="C41" s="33"/>
      <c r="D41" s="47"/>
      <c r="E41" s="18"/>
      <c r="F41" s="18"/>
      <c r="G41" s="18"/>
    </row>
    <row r="42" spans="2:7" s="1" customFormat="1" ht="12.75">
      <c r="B42" s="2"/>
      <c r="C42" s="33"/>
      <c r="D42" s="47"/>
      <c r="E42" s="18"/>
      <c r="F42" s="18"/>
      <c r="G42" s="18"/>
    </row>
    <row r="43" spans="2:7" s="1" customFormat="1" ht="12.75">
      <c r="B43" s="4" t="s">
        <v>74</v>
      </c>
      <c r="C43" s="34" t="s">
        <v>78</v>
      </c>
      <c r="D43" s="49"/>
      <c r="E43" s="20"/>
      <c r="F43" s="18"/>
      <c r="G43" s="18"/>
    </row>
    <row r="44" spans="2:7" s="1" customFormat="1" ht="12.75">
      <c r="B44" s="4"/>
      <c r="C44" s="34"/>
      <c r="D44" s="49"/>
      <c r="E44" s="20"/>
      <c r="F44" s="18"/>
      <c r="G44" s="18"/>
    </row>
    <row r="45" spans="2:7" s="1" customFormat="1" ht="24">
      <c r="B45" s="2" t="s">
        <v>79</v>
      </c>
      <c r="C45" s="37" t="s">
        <v>179</v>
      </c>
      <c r="D45" s="50"/>
      <c r="E45" s="18"/>
      <c r="F45" s="18"/>
      <c r="G45" s="18"/>
    </row>
    <row r="46" spans="2:7" s="1" customFormat="1" ht="12.75">
      <c r="B46" s="2"/>
      <c r="C46" s="38" t="s">
        <v>81</v>
      </c>
      <c r="D46" s="50">
        <v>347.4</v>
      </c>
      <c r="E46" s="18"/>
      <c r="F46" s="18">
        <f>D46*E46</f>
        <v>0</v>
      </c>
      <c r="G46" s="18"/>
    </row>
    <row r="47" spans="2:7" s="1" customFormat="1" ht="12.75">
      <c r="B47" s="12"/>
      <c r="C47" s="39" t="s">
        <v>82</v>
      </c>
      <c r="D47" s="50"/>
      <c r="E47" s="21"/>
      <c r="F47" s="18"/>
      <c r="G47" s="18"/>
    </row>
    <row r="48" spans="2:7" s="1" customFormat="1" ht="24">
      <c r="B48" s="12" t="s">
        <v>83</v>
      </c>
      <c r="C48" s="38" t="s">
        <v>84</v>
      </c>
      <c r="D48" s="50"/>
      <c r="E48" s="21"/>
      <c r="F48" s="18"/>
      <c r="G48" s="18"/>
    </row>
    <row r="49" spans="2:7" s="1" customFormat="1" ht="12.75">
      <c r="B49" s="12"/>
      <c r="C49" s="38" t="s">
        <v>85</v>
      </c>
      <c r="D49" s="50">
        <v>15</v>
      </c>
      <c r="E49" s="21"/>
      <c r="F49" s="18">
        <f>D49*E49</f>
        <v>0</v>
      </c>
      <c r="G49" s="18"/>
    </row>
    <row r="50" spans="2:7" s="1" customFormat="1" ht="12.75">
      <c r="B50" s="12"/>
      <c r="C50" s="38"/>
      <c r="D50" s="50"/>
      <c r="E50" s="21"/>
      <c r="F50" s="18"/>
      <c r="G50" s="18"/>
    </row>
    <row r="51" spans="2:7" s="1" customFormat="1" ht="24">
      <c r="B51" s="12" t="s">
        <v>86</v>
      </c>
      <c r="C51" s="38" t="s">
        <v>102</v>
      </c>
      <c r="D51" s="50"/>
      <c r="E51" s="21"/>
      <c r="F51" s="18"/>
      <c r="G51" s="18"/>
    </row>
    <row r="52" spans="2:7" s="1" customFormat="1" ht="12.75">
      <c r="B52" s="12"/>
      <c r="C52" s="38" t="s">
        <v>85</v>
      </c>
      <c r="D52" s="50">
        <v>11</v>
      </c>
      <c r="E52" s="21"/>
      <c r="F52" s="18">
        <f>D52*E52</f>
        <v>0</v>
      </c>
      <c r="G52" s="18"/>
    </row>
    <row r="53" spans="2:7" s="1" customFormat="1" ht="12.75">
      <c r="B53" s="2"/>
      <c r="C53" s="38"/>
      <c r="D53" s="50"/>
      <c r="E53" s="18"/>
      <c r="F53" s="18"/>
      <c r="G53" s="18"/>
    </row>
    <row r="54" spans="2:7" s="1" customFormat="1" ht="65.25" customHeight="1">
      <c r="B54" s="2" t="s">
        <v>87</v>
      </c>
      <c r="C54" s="40" t="s">
        <v>219</v>
      </c>
      <c r="D54" s="50"/>
      <c r="E54" s="18"/>
      <c r="F54" s="18"/>
      <c r="G54" s="18"/>
    </row>
    <row r="55" spans="2:7" s="1" customFormat="1" ht="12.75">
      <c r="B55" s="2"/>
      <c r="C55" s="38" t="s">
        <v>81</v>
      </c>
      <c r="D55" s="50">
        <v>347</v>
      </c>
      <c r="E55" s="18"/>
      <c r="F55" s="18">
        <f>D55*E55</f>
        <v>0</v>
      </c>
      <c r="G55" s="18"/>
    </row>
    <row r="56" spans="2:7" s="1" customFormat="1" ht="12.75">
      <c r="B56" s="2"/>
      <c r="C56" s="38"/>
      <c r="D56" s="50"/>
      <c r="E56" s="18"/>
      <c r="F56" s="18"/>
      <c r="G56" s="18"/>
    </row>
    <row r="57" spans="2:7" s="1" customFormat="1" ht="43.5" customHeight="1">
      <c r="B57" s="2" t="s">
        <v>88</v>
      </c>
      <c r="C57" s="33" t="s">
        <v>170</v>
      </c>
      <c r="D57" s="47"/>
      <c r="E57" s="18"/>
      <c r="F57" s="18"/>
      <c r="G57" s="18"/>
    </row>
    <row r="58" spans="2:7" s="1" customFormat="1" ht="12.75">
      <c r="B58" s="2"/>
      <c r="C58" s="33" t="s">
        <v>141</v>
      </c>
      <c r="D58" s="47"/>
      <c r="E58" s="18"/>
      <c r="F58" s="18"/>
      <c r="G58" s="18"/>
    </row>
    <row r="59" spans="2:7" s="1" customFormat="1" ht="12.75">
      <c r="B59" s="2"/>
      <c r="C59" s="33" t="s">
        <v>81</v>
      </c>
      <c r="D59" s="47">
        <v>27</v>
      </c>
      <c r="E59" s="18"/>
      <c r="F59" s="18">
        <f>D59*E59</f>
        <v>0</v>
      </c>
      <c r="G59" s="18"/>
    </row>
    <row r="60" spans="2:7" s="1" customFormat="1" ht="12.75">
      <c r="B60" s="2"/>
      <c r="C60" s="33"/>
      <c r="D60" s="47"/>
      <c r="E60" s="18"/>
      <c r="F60" s="18"/>
      <c r="G60" s="18"/>
    </row>
    <row r="61" spans="2:7" s="1" customFormat="1" ht="43.5" customHeight="1">
      <c r="B61" s="2" t="s">
        <v>89</v>
      </c>
      <c r="C61" s="33" t="s">
        <v>170</v>
      </c>
      <c r="D61" s="47"/>
      <c r="E61" s="18"/>
      <c r="F61" s="18"/>
      <c r="G61" s="18"/>
    </row>
    <row r="62" spans="2:7" s="1" customFormat="1" ht="12.75">
      <c r="B62" s="2"/>
      <c r="C62" s="33" t="s">
        <v>107</v>
      </c>
      <c r="D62" s="47"/>
      <c r="E62" s="18"/>
      <c r="F62" s="18"/>
      <c r="G62" s="18"/>
    </row>
    <row r="63" spans="2:7" s="1" customFormat="1" ht="12.75">
      <c r="B63" s="2"/>
      <c r="C63" s="33" t="s">
        <v>81</v>
      </c>
      <c r="D63" s="47">
        <v>64</v>
      </c>
      <c r="E63" s="18"/>
      <c r="F63" s="18">
        <f>D63*E63</f>
        <v>0</v>
      </c>
      <c r="G63" s="18"/>
    </row>
    <row r="64" spans="2:7" s="1" customFormat="1" ht="12.75">
      <c r="B64" s="2"/>
      <c r="C64" s="33"/>
      <c r="D64" s="47"/>
      <c r="E64" s="18"/>
      <c r="F64" s="18"/>
      <c r="G64" s="18"/>
    </row>
    <row r="65" spans="2:7" s="1" customFormat="1" ht="43.5" customHeight="1">
      <c r="B65" s="2" t="s">
        <v>90</v>
      </c>
      <c r="C65" s="33" t="s">
        <v>171</v>
      </c>
      <c r="D65" s="47"/>
      <c r="E65" s="18"/>
      <c r="F65" s="18"/>
      <c r="G65" s="18"/>
    </row>
    <row r="66" spans="2:7" s="1" customFormat="1" ht="12.75">
      <c r="B66" s="2"/>
      <c r="C66" s="33" t="s">
        <v>107</v>
      </c>
      <c r="D66" s="47"/>
      <c r="E66" s="18"/>
      <c r="F66" s="18"/>
      <c r="G66" s="18"/>
    </row>
    <row r="67" spans="2:7" s="1" customFormat="1" ht="12.75">
      <c r="B67" s="2"/>
      <c r="C67" s="33" t="s">
        <v>81</v>
      </c>
      <c r="D67" s="47">
        <v>256.4</v>
      </c>
      <c r="E67" s="18"/>
      <c r="F67" s="18">
        <f>D67*E67</f>
        <v>0</v>
      </c>
      <c r="G67" s="18"/>
    </row>
    <row r="68" spans="2:7" s="1" customFormat="1" ht="12.75">
      <c r="B68" s="2"/>
      <c r="C68" s="33"/>
      <c r="D68" s="47"/>
      <c r="E68" s="18"/>
      <c r="F68" s="18"/>
      <c r="G68" s="18"/>
    </row>
    <row r="69" spans="2:7" s="1" customFormat="1" ht="68.25" customHeight="1">
      <c r="B69" s="2" t="s">
        <v>91</v>
      </c>
      <c r="C69" s="33" t="s">
        <v>209</v>
      </c>
      <c r="D69" s="47"/>
      <c r="E69" s="18"/>
      <c r="F69" s="18"/>
      <c r="G69" s="18"/>
    </row>
    <row r="70" spans="2:7" s="1" customFormat="1" ht="12.75">
      <c r="B70" s="2"/>
      <c r="C70" s="33" t="s">
        <v>107</v>
      </c>
      <c r="D70" s="47"/>
      <c r="E70" s="18"/>
      <c r="F70" s="18"/>
      <c r="G70" s="18"/>
    </row>
    <row r="71" spans="2:7" s="1" customFormat="1" ht="12.75">
      <c r="B71" s="2"/>
      <c r="C71" s="33" t="s">
        <v>81</v>
      </c>
      <c r="D71" s="47">
        <v>320.4</v>
      </c>
      <c r="E71" s="18"/>
      <c r="F71" s="18">
        <f>D71*E71</f>
        <v>0</v>
      </c>
      <c r="G71" s="18"/>
    </row>
    <row r="72" spans="2:7" s="1" customFormat="1" ht="12.75">
      <c r="B72" s="2"/>
      <c r="C72" s="33"/>
      <c r="D72" s="47"/>
      <c r="E72" s="18"/>
      <c r="F72" s="18"/>
      <c r="G72" s="18"/>
    </row>
    <row r="73" spans="2:7" s="1" customFormat="1" ht="69" customHeight="1">
      <c r="B73" s="2" t="s">
        <v>92</v>
      </c>
      <c r="C73" s="33" t="s">
        <v>246</v>
      </c>
      <c r="D73" s="47"/>
      <c r="E73" s="18"/>
      <c r="F73" s="18"/>
      <c r="G73" s="18"/>
    </row>
    <row r="74" spans="2:7" s="1" customFormat="1" ht="12.75">
      <c r="B74" s="2"/>
      <c r="C74" s="33" t="s">
        <v>141</v>
      </c>
      <c r="D74" s="47"/>
      <c r="E74" s="18"/>
      <c r="F74" s="18"/>
      <c r="G74" s="18"/>
    </row>
    <row r="75" spans="2:7" s="1" customFormat="1" ht="12.75">
      <c r="B75" s="2"/>
      <c r="C75" s="33" t="s">
        <v>81</v>
      </c>
      <c r="D75" s="47">
        <v>27</v>
      </c>
      <c r="E75" s="18"/>
      <c r="F75" s="18">
        <f>D75*E75</f>
        <v>0</v>
      </c>
      <c r="G75" s="18"/>
    </row>
    <row r="76" spans="2:7" s="1" customFormat="1" ht="12.75">
      <c r="B76" s="2"/>
      <c r="C76" s="33"/>
      <c r="D76" s="47"/>
      <c r="E76" s="18"/>
      <c r="F76" s="18"/>
      <c r="G76" s="18"/>
    </row>
    <row r="77" spans="2:7" s="1" customFormat="1" ht="79.5" customHeight="1">
      <c r="B77" s="12" t="s">
        <v>93</v>
      </c>
      <c r="C77" s="38" t="s">
        <v>241</v>
      </c>
      <c r="D77" s="50"/>
      <c r="E77" s="18"/>
      <c r="F77" s="18"/>
      <c r="G77" s="18"/>
    </row>
    <row r="78" spans="2:7" s="1" customFormat="1" ht="12.75">
      <c r="B78" s="12"/>
      <c r="C78" s="38" t="s">
        <v>85</v>
      </c>
      <c r="D78" s="50">
        <v>8</v>
      </c>
      <c r="E78" s="18"/>
      <c r="F78" s="18">
        <f>D78*E78</f>
        <v>0</v>
      </c>
      <c r="G78" s="18"/>
    </row>
    <row r="79" spans="2:7" s="1" customFormat="1" ht="12.75">
      <c r="B79" s="12"/>
      <c r="C79" s="38"/>
      <c r="D79" s="50"/>
      <c r="E79" s="18"/>
      <c r="F79" s="18"/>
      <c r="G79" s="18"/>
    </row>
    <row r="80" spans="2:7" s="1" customFormat="1" ht="88.5" customHeight="1">
      <c r="B80" s="12" t="s">
        <v>94</v>
      </c>
      <c r="C80" s="38" t="s">
        <v>242</v>
      </c>
      <c r="D80" s="50"/>
      <c r="E80" s="18"/>
      <c r="F80" s="18"/>
      <c r="G80" s="18"/>
    </row>
    <row r="81" spans="2:7" s="1" customFormat="1" ht="12.75">
      <c r="B81" s="12"/>
      <c r="C81" s="38" t="s">
        <v>85</v>
      </c>
      <c r="D81" s="50">
        <v>8</v>
      </c>
      <c r="E81" s="18"/>
      <c r="F81" s="18">
        <f>D81*E81</f>
        <v>0</v>
      </c>
      <c r="G81" s="18"/>
    </row>
    <row r="82" spans="2:7" s="1" customFormat="1" ht="12.75">
      <c r="B82" s="12"/>
      <c r="C82" s="38"/>
      <c r="D82" s="50"/>
      <c r="E82" s="18"/>
      <c r="F82" s="18"/>
      <c r="G82" s="18"/>
    </row>
    <row r="83" spans="2:7" s="1" customFormat="1" ht="77.25" customHeight="1">
      <c r="B83" s="12" t="s">
        <v>98</v>
      </c>
      <c r="C83" s="38" t="s">
        <v>243</v>
      </c>
      <c r="D83" s="50"/>
      <c r="E83" s="18"/>
      <c r="F83" s="18"/>
      <c r="G83" s="18"/>
    </row>
    <row r="84" spans="2:7" s="1" customFormat="1" ht="12.75">
      <c r="B84" s="12"/>
      <c r="C84" s="38" t="s">
        <v>85</v>
      </c>
      <c r="D84" s="50">
        <v>3</v>
      </c>
      <c r="E84" s="18"/>
      <c r="F84" s="18">
        <f>D84*E84</f>
        <v>0</v>
      </c>
      <c r="G84" s="18"/>
    </row>
    <row r="85" spans="2:7" s="1" customFormat="1" ht="12.75">
      <c r="B85" s="12"/>
      <c r="C85" s="38"/>
      <c r="D85" s="50"/>
      <c r="E85" s="18"/>
      <c r="F85" s="18"/>
      <c r="G85" s="18"/>
    </row>
    <row r="86" spans="2:7" s="1" customFormat="1" ht="90" customHeight="1">
      <c r="B86" s="12" t="s">
        <v>99</v>
      </c>
      <c r="C86" s="38" t="s">
        <v>244</v>
      </c>
      <c r="D86" s="50"/>
      <c r="E86" s="18"/>
      <c r="F86" s="18"/>
      <c r="G86" s="18"/>
    </row>
    <row r="87" spans="2:7" s="1" customFormat="1" ht="12.75">
      <c r="B87" s="12"/>
      <c r="C87" s="38" t="s">
        <v>85</v>
      </c>
      <c r="D87" s="50">
        <v>3</v>
      </c>
      <c r="E87" s="18"/>
      <c r="F87" s="18">
        <f>D87*E87</f>
        <v>0</v>
      </c>
      <c r="G87" s="18"/>
    </row>
    <row r="88" spans="2:7" s="1" customFormat="1" ht="12.75">
      <c r="B88" s="12"/>
      <c r="C88" s="38"/>
      <c r="D88" s="50"/>
      <c r="E88" s="18"/>
      <c r="F88" s="18"/>
      <c r="G88" s="18"/>
    </row>
    <row r="89" spans="2:7" s="1" customFormat="1" ht="84" customHeight="1">
      <c r="B89" s="12" t="s">
        <v>113</v>
      </c>
      <c r="C89" s="38" t="s">
        <v>237</v>
      </c>
      <c r="D89" s="50"/>
      <c r="E89" s="18"/>
      <c r="F89" s="18"/>
      <c r="G89" s="18"/>
    </row>
    <row r="90" spans="2:7" s="1" customFormat="1" ht="12.75">
      <c r="B90" s="12"/>
      <c r="C90" s="38" t="s">
        <v>85</v>
      </c>
      <c r="D90" s="50">
        <v>6</v>
      </c>
      <c r="E90" s="18"/>
      <c r="F90" s="18">
        <f>D90*E90</f>
        <v>0</v>
      </c>
      <c r="G90" s="18"/>
    </row>
    <row r="91" spans="2:7" s="1" customFormat="1" ht="12.75">
      <c r="B91" s="12"/>
      <c r="C91" s="38"/>
      <c r="D91" s="50"/>
      <c r="E91" s="18"/>
      <c r="F91" s="18"/>
      <c r="G91" s="18"/>
    </row>
    <row r="92" spans="2:7" s="1" customFormat="1" ht="88.5" customHeight="1">
      <c r="B92" s="12" t="s">
        <v>114</v>
      </c>
      <c r="C92" s="38" t="s">
        <v>238</v>
      </c>
      <c r="D92" s="50"/>
      <c r="E92" s="18"/>
      <c r="F92" s="18"/>
      <c r="G92" s="18"/>
    </row>
    <row r="93" spans="2:7" s="1" customFormat="1" ht="12.75">
      <c r="B93" s="12"/>
      <c r="C93" s="38" t="s">
        <v>85</v>
      </c>
      <c r="D93" s="50">
        <v>6</v>
      </c>
      <c r="E93" s="18"/>
      <c r="F93" s="18">
        <f>D93*E93</f>
        <v>0</v>
      </c>
      <c r="G93" s="18"/>
    </row>
    <row r="94" spans="2:7" s="1" customFormat="1" ht="12.75">
      <c r="B94" s="12"/>
      <c r="C94" s="38"/>
      <c r="D94" s="50"/>
      <c r="E94" s="18"/>
      <c r="F94" s="18"/>
      <c r="G94" s="18"/>
    </row>
    <row r="95" spans="2:7" s="1" customFormat="1" ht="36">
      <c r="B95" s="2" t="s">
        <v>115</v>
      </c>
      <c r="C95" s="38" t="s">
        <v>104</v>
      </c>
      <c r="D95" s="50"/>
      <c r="E95" s="18"/>
      <c r="F95" s="18"/>
      <c r="G95" s="18"/>
    </row>
    <row r="96" spans="2:7" s="1" customFormat="1" ht="12.75">
      <c r="B96" s="2"/>
      <c r="C96" s="38" t="s">
        <v>81</v>
      </c>
      <c r="D96" s="50">
        <v>347.4</v>
      </c>
      <c r="E96" s="18"/>
      <c r="F96" s="18">
        <f>D96*E96</f>
        <v>0</v>
      </c>
      <c r="G96" s="18"/>
    </row>
    <row r="97" spans="2:7" s="1" customFormat="1" ht="12.75">
      <c r="B97" s="2"/>
      <c r="C97" s="38"/>
      <c r="D97" s="50"/>
      <c r="E97" s="21"/>
      <c r="F97" s="18"/>
      <c r="G97" s="18"/>
    </row>
    <row r="98" spans="2:7" s="1" customFormat="1" ht="24">
      <c r="B98" s="2" t="s">
        <v>123</v>
      </c>
      <c r="C98" s="38" t="s">
        <v>108</v>
      </c>
      <c r="D98" s="50"/>
      <c r="E98" s="18"/>
      <c r="F98" s="18"/>
      <c r="G98" s="18"/>
    </row>
    <row r="99" spans="2:7" s="1" customFormat="1" ht="12.75">
      <c r="B99" s="2"/>
      <c r="C99" s="38" t="s">
        <v>85</v>
      </c>
      <c r="D99" s="50">
        <v>11</v>
      </c>
      <c r="E99" s="18"/>
      <c r="F99" s="18">
        <f>D99*E99</f>
        <v>0</v>
      </c>
      <c r="G99" s="18"/>
    </row>
    <row r="100" spans="2:7" s="1" customFormat="1" ht="12.75">
      <c r="B100" s="2"/>
      <c r="C100" s="38"/>
      <c r="D100" s="50"/>
      <c r="E100" s="18"/>
      <c r="F100" s="18"/>
      <c r="G100" s="18"/>
    </row>
    <row r="101" spans="2:7" s="1" customFormat="1" ht="24">
      <c r="B101" s="2" t="s">
        <v>124</v>
      </c>
      <c r="C101" s="38" t="s">
        <v>109</v>
      </c>
      <c r="D101" s="50"/>
      <c r="E101" s="18"/>
      <c r="F101" s="18"/>
      <c r="G101" s="18"/>
    </row>
    <row r="102" spans="2:7" s="1" customFormat="1" ht="12.75">
      <c r="B102" s="2"/>
      <c r="C102" s="38" t="s">
        <v>85</v>
      </c>
      <c r="D102" s="50">
        <v>6</v>
      </c>
      <c r="E102" s="18"/>
      <c r="F102" s="18">
        <f>D102*E102</f>
        <v>0</v>
      </c>
      <c r="G102" s="18"/>
    </row>
    <row r="103" spans="2:7" s="1" customFormat="1" ht="12.75">
      <c r="B103" s="2"/>
      <c r="C103" s="38"/>
      <c r="D103" s="50"/>
      <c r="E103" s="18"/>
      <c r="F103" s="18"/>
      <c r="G103" s="18"/>
    </row>
    <row r="104" spans="2:7" s="1" customFormat="1" ht="42.75" customHeight="1">
      <c r="B104" s="2" t="s">
        <v>125</v>
      </c>
      <c r="C104" s="38" t="s">
        <v>61</v>
      </c>
      <c r="D104" s="50"/>
      <c r="E104" s="18"/>
      <c r="F104" s="18"/>
      <c r="G104" s="18"/>
    </row>
    <row r="105" spans="2:7" s="1" customFormat="1" ht="12.75">
      <c r="B105" s="2"/>
      <c r="C105" s="38" t="s">
        <v>122</v>
      </c>
      <c r="D105" s="50">
        <v>347.4</v>
      </c>
      <c r="E105" s="18"/>
      <c r="F105" s="18">
        <f>D105*E105</f>
        <v>0</v>
      </c>
      <c r="G105" s="18"/>
    </row>
    <row r="106" spans="2:7" s="1" customFormat="1" ht="12.75">
      <c r="B106" s="2"/>
      <c r="C106" s="38"/>
      <c r="D106" s="50"/>
      <c r="E106" s="18"/>
      <c r="F106" s="18"/>
      <c r="G106" s="18"/>
    </row>
    <row r="107" spans="2:7" s="1" customFormat="1" ht="51.75" customHeight="1">
      <c r="B107" s="2" t="s">
        <v>127</v>
      </c>
      <c r="C107" s="38" t="s">
        <v>178</v>
      </c>
      <c r="D107" s="50"/>
      <c r="E107" s="18"/>
      <c r="F107" s="18"/>
      <c r="G107" s="18"/>
    </row>
    <row r="108" spans="2:7" s="1" customFormat="1" ht="12.75">
      <c r="B108" s="2"/>
      <c r="C108" s="38" t="s">
        <v>122</v>
      </c>
      <c r="D108" s="50">
        <v>347.4</v>
      </c>
      <c r="E108" s="18"/>
      <c r="F108" s="18">
        <f>D108*E108</f>
        <v>0</v>
      </c>
      <c r="G108" s="18"/>
    </row>
    <row r="109" spans="2:7" s="1" customFormat="1" ht="12.75">
      <c r="B109" s="2"/>
      <c r="C109" s="38"/>
      <c r="D109" s="50"/>
      <c r="E109" s="18"/>
      <c r="F109" s="18"/>
      <c r="G109" s="18"/>
    </row>
    <row r="110" spans="2:7" s="1" customFormat="1" ht="24">
      <c r="B110" s="2" t="s">
        <v>128</v>
      </c>
      <c r="C110" s="38" t="s">
        <v>103</v>
      </c>
      <c r="D110" s="50"/>
      <c r="E110" s="18"/>
      <c r="F110" s="18"/>
      <c r="G110" s="18"/>
    </row>
    <row r="111" spans="2:7" s="1" customFormat="1" ht="12.75">
      <c r="B111" s="2"/>
      <c r="C111" s="38" t="s">
        <v>299</v>
      </c>
      <c r="D111" s="50"/>
      <c r="E111" s="18"/>
      <c r="F111" s="18">
        <f>SUM(F46:F110)*0.05</f>
        <v>0</v>
      </c>
      <c r="G111" s="18"/>
    </row>
    <row r="112" spans="2:7" s="1" customFormat="1" ht="12.75">
      <c r="B112" s="2"/>
      <c r="C112" s="38"/>
      <c r="D112" s="50"/>
      <c r="E112" s="18"/>
      <c r="F112" s="18"/>
      <c r="G112" s="18"/>
    </row>
    <row r="113" spans="2:7" s="1" customFormat="1" ht="12.75">
      <c r="B113" s="2"/>
      <c r="C113" s="38"/>
      <c r="D113" s="50"/>
      <c r="E113" s="18"/>
      <c r="F113" s="18"/>
      <c r="G113" s="18"/>
    </row>
    <row r="114" spans="1:7" s="1" customFormat="1" ht="13.5" thickBot="1">
      <c r="A114" s="103"/>
      <c r="B114" s="104"/>
      <c r="C114" s="98" t="s">
        <v>95</v>
      </c>
      <c r="D114" s="116"/>
      <c r="E114" s="101"/>
      <c r="F114" s="101">
        <f>SUM(F46:F113)</f>
        <v>0</v>
      </c>
      <c r="G114" s="18"/>
    </row>
    <row r="115" spans="2:7" s="1" customFormat="1" ht="12.75">
      <c r="B115" s="2"/>
      <c r="C115" s="38"/>
      <c r="D115" s="50"/>
      <c r="E115" s="18"/>
      <c r="F115" s="18"/>
      <c r="G115" s="18"/>
    </row>
    <row r="116" spans="2:7" s="1" customFormat="1" ht="12.75">
      <c r="B116" s="2"/>
      <c r="C116" s="38"/>
      <c r="D116" s="50"/>
      <c r="E116" s="18"/>
      <c r="F116" s="18"/>
      <c r="G116" s="18"/>
    </row>
    <row r="117" spans="2:7" s="1" customFormat="1" ht="12.75">
      <c r="B117" s="2"/>
      <c r="C117" s="38"/>
      <c r="D117" s="50"/>
      <c r="E117" s="18"/>
      <c r="F117" s="18"/>
      <c r="G117" s="18"/>
    </row>
    <row r="118" spans="2:7" s="1" customFormat="1" ht="12.75">
      <c r="B118" s="4" t="s">
        <v>75</v>
      </c>
      <c r="C118" s="41" t="s">
        <v>96</v>
      </c>
      <c r="D118" s="51" t="s">
        <v>82</v>
      </c>
      <c r="E118" s="20"/>
      <c r="F118" s="18"/>
      <c r="G118" s="18"/>
    </row>
    <row r="119" spans="2:7" s="1" customFormat="1" ht="12.75">
      <c r="B119" s="4"/>
      <c r="C119" s="41"/>
      <c r="D119" s="51"/>
      <c r="E119" s="20"/>
      <c r="F119" s="18"/>
      <c r="G119" s="18"/>
    </row>
    <row r="120" spans="2:9" s="1" customFormat="1" ht="36">
      <c r="B120" s="2" t="s">
        <v>79</v>
      </c>
      <c r="C120" s="38" t="s">
        <v>172</v>
      </c>
      <c r="D120" s="50"/>
      <c r="E120" s="18"/>
      <c r="F120" s="18"/>
      <c r="G120" s="18"/>
      <c r="I120" s="3"/>
    </row>
    <row r="121" spans="2:9" s="1" customFormat="1" ht="12.75">
      <c r="B121" s="2"/>
      <c r="C121" s="38" t="s">
        <v>97</v>
      </c>
      <c r="D121" s="50">
        <v>29</v>
      </c>
      <c r="E121" s="18"/>
      <c r="F121" s="18">
        <f>D121*E121</f>
        <v>0</v>
      </c>
      <c r="G121" s="18"/>
      <c r="I121" s="3"/>
    </row>
    <row r="122" spans="2:9" s="1" customFormat="1" ht="12.75">
      <c r="B122" s="2"/>
      <c r="C122" s="38"/>
      <c r="D122" s="50"/>
      <c r="E122" s="18"/>
      <c r="F122" s="18"/>
      <c r="G122" s="18"/>
      <c r="I122" s="3"/>
    </row>
    <row r="123" spans="2:9" s="1" customFormat="1" ht="24">
      <c r="B123" s="2" t="s">
        <v>83</v>
      </c>
      <c r="C123" s="38" t="s">
        <v>199</v>
      </c>
      <c r="D123" s="50"/>
      <c r="E123" s="18"/>
      <c r="F123" s="18"/>
      <c r="G123" s="18"/>
      <c r="I123" s="3"/>
    </row>
    <row r="124" spans="2:9" s="1" customFormat="1" ht="12.75">
      <c r="B124" s="2"/>
      <c r="C124" s="38" t="s">
        <v>85</v>
      </c>
      <c r="D124" s="50">
        <v>10</v>
      </c>
      <c r="E124" s="18"/>
      <c r="F124" s="18">
        <f>D124*E124</f>
        <v>0</v>
      </c>
      <c r="G124" s="18"/>
      <c r="I124" s="3"/>
    </row>
    <row r="125" spans="2:9" s="1" customFormat="1" ht="12.75">
      <c r="B125" s="2"/>
      <c r="C125" s="38"/>
      <c r="D125" s="50"/>
      <c r="E125" s="18"/>
      <c r="F125" s="18"/>
      <c r="G125" s="18"/>
      <c r="I125" s="3"/>
    </row>
    <row r="126" spans="2:9" s="1" customFormat="1" ht="42" customHeight="1">
      <c r="B126" s="2" t="s">
        <v>86</v>
      </c>
      <c r="C126" s="33" t="s">
        <v>309</v>
      </c>
      <c r="D126" s="47"/>
      <c r="E126" s="18"/>
      <c r="F126" s="18"/>
      <c r="G126" s="18"/>
      <c r="I126" s="3"/>
    </row>
    <row r="127" spans="2:9" s="1" customFormat="1" ht="12.75">
      <c r="B127" s="2"/>
      <c r="C127" s="33" t="s">
        <v>105</v>
      </c>
      <c r="D127" s="47">
        <v>890</v>
      </c>
      <c r="E127" s="18"/>
      <c r="F127" s="18">
        <f>D127*E127</f>
        <v>0</v>
      </c>
      <c r="G127" s="18"/>
      <c r="I127" s="3"/>
    </row>
    <row r="128" spans="2:9" s="1" customFormat="1" ht="12.75">
      <c r="B128" s="2"/>
      <c r="C128" s="33"/>
      <c r="D128" s="47"/>
      <c r="E128" s="18"/>
      <c r="F128" s="18"/>
      <c r="G128" s="18"/>
      <c r="I128" s="3"/>
    </row>
    <row r="129" spans="2:9" s="1" customFormat="1" ht="93.75" customHeight="1">
      <c r="B129" s="2" t="s">
        <v>87</v>
      </c>
      <c r="C129" s="64" t="s">
        <v>248</v>
      </c>
      <c r="D129" s="47"/>
      <c r="E129" s="18"/>
      <c r="F129" s="18"/>
      <c r="G129" s="18"/>
      <c r="I129" s="3"/>
    </row>
    <row r="130" spans="1:9" s="1" customFormat="1" ht="12.75">
      <c r="A130" s="2"/>
      <c r="B130" s="2"/>
      <c r="C130" s="33" t="s">
        <v>105</v>
      </c>
      <c r="D130" s="47">
        <v>890</v>
      </c>
      <c r="E130" s="18"/>
      <c r="F130" s="18">
        <f>D130*E130</f>
        <v>0</v>
      </c>
      <c r="G130" s="18"/>
      <c r="I130" s="3"/>
    </row>
    <row r="131" spans="1:9" s="1" customFormat="1" ht="12.75">
      <c r="A131" s="2"/>
      <c r="B131" s="2"/>
      <c r="C131" s="33"/>
      <c r="D131" s="47"/>
      <c r="E131" s="18"/>
      <c r="F131" s="18"/>
      <c r="G131" s="18"/>
      <c r="I131" s="3"/>
    </row>
    <row r="132" spans="2:9" s="1" customFormat="1" ht="30" customHeight="1">
      <c r="B132" s="2" t="s">
        <v>88</v>
      </c>
      <c r="C132" s="65" t="s">
        <v>247</v>
      </c>
      <c r="D132" s="47"/>
      <c r="E132" s="18"/>
      <c r="F132" s="18"/>
      <c r="G132" s="18"/>
      <c r="I132" s="3"/>
    </row>
    <row r="133" spans="1:9" s="1" customFormat="1" ht="12.75">
      <c r="A133" s="2"/>
      <c r="B133" s="2"/>
      <c r="C133" s="33" t="s">
        <v>81</v>
      </c>
      <c r="D133" s="47">
        <v>85</v>
      </c>
      <c r="E133" s="18"/>
      <c r="F133" s="18">
        <f>D133*E133</f>
        <v>0</v>
      </c>
      <c r="G133" s="18"/>
      <c r="I133" s="3"/>
    </row>
    <row r="134" spans="2:9" s="1" customFormat="1" ht="12.75">
      <c r="B134" s="2"/>
      <c r="C134" s="38"/>
      <c r="D134" s="50"/>
      <c r="E134" s="18"/>
      <c r="F134" s="18"/>
      <c r="G134" s="18"/>
      <c r="I134" s="3"/>
    </row>
    <row r="135" spans="2:7" s="17" customFormat="1" ht="56.25" customHeight="1">
      <c r="B135" s="12" t="s">
        <v>89</v>
      </c>
      <c r="C135" s="38" t="s">
        <v>111</v>
      </c>
      <c r="D135" s="50"/>
      <c r="E135" s="21"/>
      <c r="F135" s="21"/>
      <c r="G135" s="21"/>
    </row>
    <row r="136" spans="2:7" s="17" customFormat="1" ht="12.75">
      <c r="B136" s="12"/>
      <c r="C136" s="38" t="s">
        <v>200</v>
      </c>
      <c r="D136" s="50"/>
      <c r="E136" s="21"/>
      <c r="F136" s="21"/>
      <c r="G136" s="21"/>
    </row>
    <row r="137" spans="2:7" s="17" customFormat="1" ht="12.75">
      <c r="B137" s="12"/>
      <c r="C137" s="38" t="s">
        <v>97</v>
      </c>
      <c r="D137" s="50">
        <v>639.4</v>
      </c>
      <c r="E137" s="21"/>
      <c r="F137" s="18">
        <f>D137*E137</f>
        <v>0</v>
      </c>
      <c r="G137" s="21"/>
    </row>
    <row r="138" spans="2:7" s="17" customFormat="1" ht="12.75">
      <c r="B138" s="12"/>
      <c r="C138" s="38"/>
      <c r="D138" s="50"/>
      <c r="E138" s="21"/>
      <c r="F138" s="21"/>
      <c r="G138" s="21"/>
    </row>
    <row r="139" spans="2:7" s="17" customFormat="1" ht="53.25" customHeight="1">
      <c r="B139" s="12" t="s">
        <v>90</v>
      </c>
      <c r="C139" s="38" t="s">
        <v>111</v>
      </c>
      <c r="D139" s="50"/>
      <c r="E139" s="21"/>
      <c r="F139" s="21"/>
      <c r="G139" s="21"/>
    </row>
    <row r="140" spans="2:7" s="17" customFormat="1" ht="12.75">
      <c r="B140" s="12"/>
      <c r="C140" s="38" t="s">
        <v>100</v>
      </c>
      <c r="D140" s="50"/>
      <c r="E140" s="21"/>
      <c r="F140" s="21"/>
      <c r="G140" s="21"/>
    </row>
    <row r="141" spans="2:7" s="17" customFormat="1" ht="12.75">
      <c r="B141" s="12"/>
      <c r="C141" s="38" t="s">
        <v>97</v>
      </c>
      <c r="D141" s="50">
        <v>440.9</v>
      </c>
      <c r="E141" s="21"/>
      <c r="F141" s="18">
        <f>D141*E141</f>
        <v>0</v>
      </c>
      <c r="G141" s="21"/>
    </row>
    <row r="142" spans="2:7" s="17" customFormat="1" ht="12.75">
      <c r="B142" s="12"/>
      <c r="C142" s="38"/>
      <c r="D142" s="50"/>
      <c r="E142" s="21"/>
      <c r="F142" s="21"/>
      <c r="G142" s="21"/>
    </row>
    <row r="143" spans="2:7" s="17" customFormat="1" ht="55.5" customHeight="1">
      <c r="B143" s="12" t="s">
        <v>91</v>
      </c>
      <c r="C143" s="38" t="s">
        <v>112</v>
      </c>
      <c r="D143" s="50"/>
      <c r="E143" s="21"/>
      <c r="F143" s="21"/>
      <c r="G143" s="21"/>
    </row>
    <row r="144" spans="2:7" s="17" customFormat="1" ht="12.75">
      <c r="B144" s="12"/>
      <c r="C144" s="38" t="s">
        <v>200</v>
      </c>
      <c r="D144" s="50"/>
      <c r="E144" s="21"/>
      <c r="F144" s="21"/>
      <c r="G144" s="21"/>
    </row>
    <row r="145" spans="2:7" s="17" customFormat="1" ht="12.75">
      <c r="B145" s="12"/>
      <c r="C145" s="38" t="s">
        <v>97</v>
      </c>
      <c r="D145" s="50">
        <v>17.6</v>
      </c>
      <c r="E145" s="21"/>
      <c r="F145" s="18">
        <f>D145*E145</f>
        <v>0</v>
      </c>
      <c r="G145" s="21"/>
    </row>
    <row r="146" spans="2:7" s="17" customFormat="1" ht="12.75">
      <c r="B146" s="12"/>
      <c r="C146" s="38"/>
      <c r="D146" s="50"/>
      <c r="E146" s="21"/>
      <c r="F146" s="21"/>
      <c r="G146" s="21"/>
    </row>
    <row r="147" spans="2:7" s="17" customFormat="1" ht="55.5" customHeight="1">
      <c r="B147" s="12" t="s">
        <v>92</v>
      </c>
      <c r="C147" s="38" t="s">
        <v>112</v>
      </c>
      <c r="D147" s="50"/>
      <c r="E147" s="21"/>
      <c r="F147" s="21"/>
      <c r="G147" s="21"/>
    </row>
    <row r="148" spans="2:7" s="17" customFormat="1" ht="12.75">
      <c r="B148" s="12"/>
      <c r="C148" s="38" t="s">
        <v>100</v>
      </c>
      <c r="D148" s="50"/>
      <c r="E148" s="21"/>
      <c r="F148" s="21"/>
      <c r="G148" s="21"/>
    </row>
    <row r="149" spans="2:7" s="17" customFormat="1" ht="12.75">
      <c r="B149" s="12"/>
      <c r="C149" s="38" t="s">
        <v>97</v>
      </c>
      <c r="D149" s="50">
        <v>27.8</v>
      </c>
      <c r="E149" s="21"/>
      <c r="F149" s="18">
        <f>D149*E149</f>
        <v>0</v>
      </c>
      <c r="G149" s="21"/>
    </row>
    <row r="150" spans="2:7" s="17" customFormat="1" ht="12.75">
      <c r="B150" s="12"/>
      <c r="C150" s="38"/>
      <c r="D150" s="50"/>
      <c r="E150" s="21"/>
      <c r="F150" s="21"/>
      <c r="G150" s="21"/>
    </row>
    <row r="151" spans="2:7" s="1" customFormat="1" ht="43.5" customHeight="1">
      <c r="B151" s="2" t="s">
        <v>93</v>
      </c>
      <c r="C151" s="38" t="s">
        <v>129</v>
      </c>
      <c r="D151" s="50"/>
      <c r="E151" s="18"/>
      <c r="F151" s="18"/>
      <c r="G151" s="18"/>
    </row>
    <row r="152" spans="2:7" s="1" customFormat="1" ht="12.75">
      <c r="B152" s="2"/>
      <c r="C152" s="38" t="s">
        <v>200</v>
      </c>
      <c r="D152" s="50"/>
      <c r="E152" s="18"/>
      <c r="F152" s="18"/>
      <c r="G152" s="18"/>
    </row>
    <row r="153" spans="2:7" s="1" customFormat="1" ht="12.75">
      <c r="B153" s="2"/>
      <c r="C153" s="38" t="s">
        <v>97</v>
      </c>
      <c r="D153" s="50">
        <v>31.1</v>
      </c>
      <c r="E153" s="18"/>
      <c r="F153" s="18">
        <f>D153*E153</f>
        <v>0</v>
      </c>
      <c r="G153" s="18"/>
    </row>
    <row r="154" spans="2:7" s="1" customFormat="1" ht="12.75">
      <c r="B154" s="2"/>
      <c r="C154" s="38"/>
      <c r="D154" s="50"/>
      <c r="E154" s="18"/>
      <c r="F154" s="18"/>
      <c r="G154" s="18"/>
    </row>
    <row r="155" spans="2:7" s="1" customFormat="1" ht="42" customHeight="1">
      <c r="B155" s="2" t="s">
        <v>94</v>
      </c>
      <c r="C155" s="38" t="s">
        <v>129</v>
      </c>
      <c r="D155" s="50"/>
      <c r="E155" s="18"/>
      <c r="F155" s="18"/>
      <c r="G155" s="18"/>
    </row>
    <row r="156" spans="2:7" s="1" customFormat="1" ht="12.75">
      <c r="B156" s="2"/>
      <c r="C156" s="38" t="s">
        <v>126</v>
      </c>
      <c r="D156" s="50"/>
      <c r="E156" s="18"/>
      <c r="F156" s="18"/>
      <c r="G156" s="18"/>
    </row>
    <row r="157" spans="2:7" s="1" customFormat="1" ht="12.75">
      <c r="B157" s="2"/>
      <c r="C157" s="38" t="s">
        <v>97</v>
      </c>
      <c r="D157" s="50">
        <v>20.3</v>
      </c>
      <c r="E157" s="18"/>
      <c r="F157" s="18">
        <f>D157*E157</f>
        <v>0</v>
      </c>
      <c r="G157" s="18"/>
    </row>
    <row r="158" spans="2:7" s="1" customFormat="1" ht="12.75">
      <c r="B158" s="2"/>
      <c r="C158" s="38"/>
      <c r="D158" s="50"/>
      <c r="E158" s="18"/>
      <c r="F158" s="18"/>
      <c r="G158" s="18"/>
    </row>
    <row r="159" spans="2:7" s="1" customFormat="1" ht="40.5" customHeight="1">
      <c r="B159" s="2" t="s">
        <v>98</v>
      </c>
      <c r="C159" s="38" t="s">
        <v>307</v>
      </c>
      <c r="D159" s="50"/>
      <c r="E159" s="18"/>
      <c r="F159" s="18"/>
      <c r="G159" s="18"/>
    </row>
    <row r="160" spans="2:7" s="1" customFormat="1" ht="12.75">
      <c r="B160" s="2"/>
      <c r="C160" s="38" t="s">
        <v>200</v>
      </c>
      <c r="D160" s="50"/>
      <c r="E160" s="18"/>
      <c r="F160" s="18"/>
      <c r="G160" s="18"/>
    </row>
    <row r="161" spans="2:7" s="1" customFormat="1" ht="12.75">
      <c r="B161" s="2"/>
      <c r="C161" s="38" t="s">
        <v>97</v>
      </c>
      <c r="D161" s="50">
        <v>1.5</v>
      </c>
      <c r="E161" s="18"/>
      <c r="F161" s="18">
        <f>D161*E161</f>
        <v>0</v>
      </c>
      <c r="G161" s="18"/>
    </row>
    <row r="162" spans="2:7" s="1" customFormat="1" ht="12.75">
      <c r="B162" s="2"/>
      <c r="C162" s="38"/>
      <c r="D162" s="50"/>
      <c r="E162" s="18"/>
      <c r="F162" s="18"/>
      <c r="G162" s="18"/>
    </row>
    <row r="163" spans="2:7" s="1" customFormat="1" ht="36">
      <c r="B163" s="2" t="s">
        <v>99</v>
      </c>
      <c r="C163" s="38" t="s">
        <v>130</v>
      </c>
      <c r="D163" s="50"/>
      <c r="E163" s="18"/>
      <c r="F163" s="18"/>
      <c r="G163" s="18"/>
    </row>
    <row r="164" spans="2:7" s="1" customFormat="1" ht="12.75">
      <c r="B164" s="2"/>
      <c r="C164" s="38" t="s">
        <v>126</v>
      </c>
      <c r="D164" s="50"/>
      <c r="E164" s="18"/>
      <c r="F164" s="18"/>
      <c r="G164" s="18"/>
    </row>
    <row r="165" spans="2:7" s="1" customFormat="1" ht="12.75">
      <c r="B165" s="2"/>
      <c r="C165" s="38" t="s">
        <v>97</v>
      </c>
      <c r="D165" s="50">
        <v>2</v>
      </c>
      <c r="E165" s="18"/>
      <c r="F165" s="18">
        <f>D165*E165</f>
        <v>0</v>
      </c>
      <c r="G165" s="18"/>
    </row>
    <row r="166" spans="2:7" s="1" customFormat="1" ht="12.75" customHeight="1">
      <c r="B166" s="2"/>
      <c r="C166" s="38"/>
      <c r="D166" s="50"/>
      <c r="E166" s="18"/>
      <c r="F166" s="18"/>
      <c r="G166" s="18"/>
    </row>
    <row r="167" spans="2:9" s="1" customFormat="1" ht="53.25" customHeight="1">
      <c r="B167" s="2" t="s">
        <v>113</v>
      </c>
      <c r="C167" s="38" t="s">
        <v>110</v>
      </c>
      <c r="D167" s="50"/>
      <c r="E167" s="18"/>
      <c r="F167" s="18"/>
      <c r="G167" s="18"/>
      <c r="I167" s="3"/>
    </row>
    <row r="168" spans="2:9" s="1" customFormat="1" ht="13.5" customHeight="1">
      <c r="B168" s="2"/>
      <c r="C168" s="38" t="s">
        <v>105</v>
      </c>
      <c r="D168" s="50">
        <v>250</v>
      </c>
      <c r="E168" s="18"/>
      <c r="F168" s="18">
        <f>D168*E168</f>
        <v>0</v>
      </c>
      <c r="G168" s="18"/>
      <c r="I168" s="3"/>
    </row>
    <row r="169" spans="2:9" s="1" customFormat="1" ht="13.5" customHeight="1">
      <c r="B169" s="2"/>
      <c r="C169" s="38"/>
      <c r="D169" s="50"/>
      <c r="E169" s="18"/>
      <c r="F169" s="18"/>
      <c r="G169" s="18"/>
      <c r="I169" s="3"/>
    </row>
    <row r="170" spans="2:9" s="1" customFormat="1" ht="65.25" customHeight="1">
      <c r="B170" s="2" t="s">
        <v>114</v>
      </c>
      <c r="C170" s="38" t="s">
        <v>143</v>
      </c>
      <c r="D170" s="50"/>
      <c r="E170" s="18"/>
      <c r="F170" s="18"/>
      <c r="G170" s="18"/>
      <c r="I170" s="3"/>
    </row>
    <row r="171" spans="2:9" s="1" customFormat="1" ht="13.5" customHeight="1">
      <c r="B171" s="2"/>
      <c r="C171" s="38" t="s">
        <v>81</v>
      </c>
      <c r="D171" s="50">
        <v>27</v>
      </c>
      <c r="E171" s="18"/>
      <c r="F171" s="18">
        <f>D171*E171</f>
        <v>0</v>
      </c>
      <c r="G171" s="18"/>
      <c r="I171" s="3"/>
    </row>
    <row r="172" spans="2:9" s="1" customFormat="1" ht="12.75" customHeight="1">
      <c r="B172" s="2"/>
      <c r="C172" s="38"/>
      <c r="D172" s="50"/>
      <c r="E172" s="18"/>
      <c r="F172" s="18"/>
      <c r="G172" s="18"/>
      <c r="I172" s="3"/>
    </row>
    <row r="173" spans="2:9" s="1" customFormat="1" ht="36">
      <c r="B173" s="2" t="s">
        <v>115</v>
      </c>
      <c r="C173" s="33" t="s">
        <v>160</v>
      </c>
      <c r="D173" s="47"/>
      <c r="E173" s="18"/>
      <c r="F173" s="18"/>
      <c r="G173" s="18"/>
      <c r="I173" s="3"/>
    </row>
    <row r="174" spans="2:9" s="1" customFormat="1" ht="12.75">
      <c r="B174" s="2"/>
      <c r="C174" s="33" t="s">
        <v>85</v>
      </c>
      <c r="D174" s="47">
        <v>3</v>
      </c>
      <c r="E174" s="18"/>
      <c r="F174" s="18">
        <f>D174*E174</f>
        <v>0</v>
      </c>
      <c r="G174" s="18"/>
      <c r="I174" s="3"/>
    </row>
    <row r="175" spans="2:9" s="1" customFormat="1" ht="12.75">
      <c r="B175" s="2"/>
      <c r="C175" s="33"/>
      <c r="D175" s="47"/>
      <c r="E175" s="18"/>
      <c r="F175" s="18"/>
      <c r="G175" s="18"/>
      <c r="I175" s="3"/>
    </row>
    <row r="176" spans="2:9" s="1" customFormat="1" ht="48">
      <c r="B176" s="2" t="s">
        <v>123</v>
      </c>
      <c r="C176" s="33" t="s">
        <v>162</v>
      </c>
      <c r="D176" s="47"/>
      <c r="E176" s="18"/>
      <c r="F176" s="18"/>
      <c r="G176" s="18"/>
      <c r="I176" s="3"/>
    </row>
    <row r="177" spans="2:9" s="1" customFormat="1" ht="12.75">
      <c r="B177" s="2"/>
      <c r="C177" s="33" t="s">
        <v>85</v>
      </c>
      <c r="D177" s="47">
        <v>1</v>
      </c>
      <c r="E177" s="18"/>
      <c r="F177" s="18">
        <f>D177*E177</f>
        <v>0</v>
      </c>
      <c r="G177" s="18"/>
      <c r="I177" s="3"/>
    </row>
    <row r="178" spans="2:9" s="1" customFormat="1" ht="12.75" customHeight="1">
      <c r="B178" s="2"/>
      <c r="C178" s="38"/>
      <c r="D178" s="50"/>
      <c r="E178" s="18"/>
      <c r="F178" s="18"/>
      <c r="G178" s="18"/>
      <c r="I178" s="3"/>
    </row>
    <row r="179" spans="2:9" s="1" customFormat="1" ht="41.25" customHeight="1">
      <c r="B179" s="2" t="s">
        <v>124</v>
      </c>
      <c r="C179" s="40" t="s">
        <v>204</v>
      </c>
      <c r="D179" s="50"/>
      <c r="E179" s="18"/>
      <c r="F179" s="18"/>
      <c r="G179" s="18"/>
      <c r="I179" s="3"/>
    </row>
    <row r="180" spans="2:9" s="1" customFormat="1" ht="12.75" customHeight="1">
      <c r="B180" s="2"/>
      <c r="C180" s="40" t="s">
        <v>105</v>
      </c>
      <c r="D180" s="50">
        <v>619.2</v>
      </c>
      <c r="E180" s="18"/>
      <c r="F180" s="18">
        <f>D180*E180</f>
        <v>0</v>
      </c>
      <c r="G180" s="18"/>
      <c r="I180" s="3"/>
    </row>
    <row r="181" spans="2:9" s="1" customFormat="1" ht="12.75" customHeight="1">
      <c r="B181" s="2"/>
      <c r="C181" s="42"/>
      <c r="D181" s="50"/>
      <c r="E181" s="18"/>
      <c r="F181" s="18"/>
      <c r="G181" s="18"/>
      <c r="I181" s="3"/>
    </row>
    <row r="182" spans="2:9" s="1" customFormat="1" ht="100.5" customHeight="1">
      <c r="B182" s="2" t="s">
        <v>125</v>
      </c>
      <c r="C182" s="40" t="s">
        <v>213</v>
      </c>
      <c r="D182" s="50"/>
      <c r="E182" s="18"/>
      <c r="F182" s="18"/>
      <c r="G182" s="18"/>
      <c r="I182" s="3"/>
    </row>
    <row r="183" spans="2:9" s="1" customFormat="1" ht="12.75" customHeight="1">
      <c r="B183" s="2"/>
      <c r="C183" s="40" t="s">
        <v>97</v>
      </c>
      <c r="D183" s="50">
        <v>40.7</v>
      </c>
      <c r="E183" s="18"/>
      <c r="F183" s="18">
        <f>D183*E183</f>
        <v>0</v>
      </c>
      <c r="G183" s="18"/>
      <c r="I183" s="3"/>
    </row>
    <row r="184" spans="2:9" s="1" customFormat="1" ht="12.75" customHeight="1">
      <c r="B184" s="2"/>
      <c r="C184" s="42"/>
      <c r="D184" s="50"/>
      <c r="E184" s="18"/>
      <c r="F184" s="18"/>
      <c r="G184" s="18"/>
      <c r="I184" s="3"/>
    </row>
    <row r="185" spans="2:9" s="1" customFormat="1" ht="96.75" customHeight="1">
      <c r="B185" s="2" t="s">
        <v>127</v>
      </c>
      <c r="C185" s="40" t="s">
        <v>205</v>
      </c>
      <c r="D185" s="50"/>
      <c r="E185" s="18"/>
      <c r="F185" s="18"/>
      <c r="G185" s="18"/>
      <c r="I185" s="3"/>
    </row>
    <row r="186" spans="2:9" s="1" customFormat="1" ht="12.75" customHeight="1">
      <c r="B186" s="2"/>
      <c r="C186" s="40" t="s">
        <v>97</v>
      </c>
      <c r="D186" s="50">
        <v>433.2</v>
      </c>
      <c r="E186" s="18"/>
      <c r="F186" s="18">
        <f>D186*E186</f>
        <v>0</v>
      </c>
      <c r="G186" s="18"/>
      <c r="I186" s="3"/>
    </row>
    <row r="187" spans="2:9" s="1" customFormat="1" ht="12.75" customHeight="1">
      <c r="B187" s="2"/>
      <c r="C187" s="38"/>
      <c r="D187" s="50"/>
      <c r="E187" s="18"/>
      <c r="F187" s="18"/>
      <c r="G187" s="18"/>
      <c r="I187" s="3"/>
    </row>
    <row r="188" spans="2:9" s="1" customFormat="1" ht="24">
      <c r="B188" s="2" t="s">
        <v>128</v>
      </c>
      <c r="C188" s="33" t="s">
        <v>136</v>
      </c>
      <c r="D188" s="47"/>
      <c r="E188" s="18"/>
      <c r="F188" s="18"/>
      <c r="G188" s="18"/>
      <c r="I188" s="3"/>
    </row>
    <row r="189" spans="2:9" s="1" customFormat="1" ht="12.75">
      <c r="B189" s="2"/>
      <c r="C189" s="33" t="s">
        <v>97</v>
      </c>
      <c r="D189" s="47">
        <v>125.4</v>
      </c>
      <c r="E189" s="18"/>
      <c r="F189" s="18">
        <f>D189*E189</f>
        <v>0</v>
      </c>
      <c r="G189" s="18"/>
      <c r="I189" s="3"/>
    </row>
    <row r="190" spans="2:9" s="1" customFormat="1" ht="12.75" customHeight="1">
      <c r="B190" s="2"/>
      <c r="C190" s="33"/>
      <c r="D190" s="47"/>
      <c r="E190" s="18"/>
      <c r="F190" s="18"/>
      <c r="G190" s="18"/>
      <c r="I190" s="3"/>
    </row>
    <row r="191" spans="2:9" s="1" customFormat="1" ht="36">
      <c r="B191" s="2" t="s">
        <v>131</v>
      </c>
      <c r="C191" s="33" t="s">
        <v>137</v>
      </c>
      <c r="D191" s="47"/>
      <c r="E191" s="18"/>
      <c r="F191" s="18"/>
      <c r="G191" s="18"/>
      <c r="I191" s="3"/>
    </row>
    <row r="192" spans="2:9" s="1" customFormat="1" ht="12.75">
      <c r="B192" s="2"/>
      <c r="C192" s="33" t="s">
        <v>97</v>
      </c>
      <c r="D192" s="47">
        <v>297</v>
      </c>
      <c r="E192" s="18"/>
      <c r="F192" s="18">
        <f>D192*E192</f>
        <v>0</v>
      </c>
      <c r="G192" s="18"/>
      <c r="I192" s="3"/>
    </row>
    <row r="193" spans="2:9" s="1" customFormat="1" ht="12.75" customHeight="1">
      <c r="B193" s="2"/>
      <c r="C193" s="33"/>
      <c r="D193" s="47"/>
      <c r="E193" s="18"/>
      <c r="F193" s="18"/>
      <c r="G193" s="18"/>
      <c r="I193" s="3"/>
    </row>
    <row r="194" spans="2:7" s="1" customFormat="1" ht="39.75" customHeight="1">
      <c r="B194" s="2" t="s">
        <v>132</v>
      </c>
      <c r="C194" s="38" t="s">
        <v>106</v>
      </c>
      <c r="D194" s="50"/>
      <c r="E194" s="18"/>
      <c r="F194" s="18"/>
      <c r="G194" s="18"/>
    </row>
    <row r="195" spans="2:7" s="1" customFormat="1" ht="12.75">
      <c r="B195" s="2"/>
      <c r="C195" s="38" t="s">
        <v>97</v>
      </c>
      <c r="D195" s="50">
        <v>184</v>
      </c>
      <c r="E195" s="18"/>
      <c r="F195" s="18">
        <f>D195*E195</f>
        <v>0</v>
      </c>
      <c r="G195" s="18"/>
    </row>
    <row r="196" spans="2:7" s="1" customFormat="1" ht="12.75" customHeight="1">
      <c r="B196" s="2"/>
      <c r="C196" s="38"/>
      <c r="D196" s="50"/>
      <c r="E196" s="18"/>
      <c r="F196" s="18"/>
      <c r="G196" s="18"/>
    </row>
    <row r="197" spans="2:9" s="1" customFormat="1" ht="36">
      <c r="B197" s="2" t="s">
        <v>133</v>
      </c>
      <c r="C197" s="33" t="s">
        <v>174</v>
      </c>
      <c r="D197" s="47"/>
      <c r="E197" s="18"/>
      <c r="F197" s="18"/>
      <c r="G197" s="18"/>
      <c r="I197" s="3"/>
    </row>
    <row r="198" spans="2:9" s="1" customFormat="1" ht="12.75">
      <c r="B198" s="2"/>
      <c r="C198" s="33" t="s">
        <v>97</v>
      </c>
      <c r="D198" s="47">
        <v>995</v>
      </c>
      <c r="E198" s="18"/>
      <c r="F198" s="18">
        <f>D198*E198</f>
        <v>0</v>
      </c>
      <c r="G198" s="18"/>
      <c r="I198" s="3"/>
    </row>
    <row r="199" spans="2:7" s="1" customFormat="1" ht="12.75" customHeight="1">
      <c r="B199" s="2"/>
      <c r="C199" s="38"/>
      <c r="D199" s="50"/>
      <c r="E199" s="18"/>
      <c r="F199" s="18"/>
      <c r="G199" s="18"/>
    </row>
    <row r="200" spans="2:9" s="1" customFormat="1" ht="48">
      <c r="B200" s="12" t="s">
        <v>134</v>
      </c>
      <c r="C200" s="38" t="s">
        <v>175</v>
      </c>
      <c r="D200" s="50"/>
      <c r="E200" s="21"/>
      <c r="F200" s="18"/>
      <c r="G200" s="18"/>
      <c r="I200" s="3"/>
    </row>
    <row r="201" spans="2:9" s="1" customFormat="1" ht="12.75">
      <c r="B201" s="12"/>
      <c r="C201" s="38" t="s">
        <v>97</v>
      </c>
      <c r="D201" s="50">
        <v>29</v>
      </c>
      <c r="E201" s="21"/>
      <c r="F201" s="18">
        <f>D201*E201</f>
        <v>0</v>
      </c>
      <c r="G201" s="18"/>
      <c r="I201" s="3"/>
    </row>
    <row r="202" spans="2:9" s="1" customFormat="1" ht="12.75">
      <c r="B202" s="12"/>
      <c r="C202" s="38"/>
      <c r="D202" s="50"/>
      <c r="E202" s="21"/>
      <c r="F202" s="18"/>
      <c r="G202" s="18"/>
      <c r="I202" s="3"/>
    </row>
    <row r="203" spans="2:9" s="1" customFormat="1" ht="12.75">
      <c r="B203" s="12" t="s">
        <v>138</v>
      </c>
      <c r="C203" s="38" t="s">
        <v>144</v>
      </c>
      <c r="D203" s="50"/>
      <c r="E203" s="21"/>
      <c r="F203" s="18"/>
      <c r="G203" s="18"/>
      <c r="I203" s="3"/>
    </row>
    <row r="204" spans="2:9" s="1" customFormat="1" ht="12.75">
      <c r="B204" s="12"/>
      <c r="C204" s="38" t="s">
        <v>85</v>
      </c>
      <c r="D204" s="50">
        <v>6</v>
      </c>
      <c r="E204" s="21"/>
      <c r="F204" s="18">
        <f>D204*E204</f>
        <v>0</v>
      </c>
      <c r="G204" s="18"/>
      <c r="I204" s="3"/>
    </row>
    <row r="205" spans="2:9" s="1" customFormat="1" ht="12.75">
      <c r="B205" s="12"/>
      <c r="C205" s="38"/>
      <c r="D205" s="50"/>
      <c r="E205" s="21"/>
      <c r="F205" s="18"/>
      <c r="G205" s="18"/>
      <c r="I205" s="3"/>
    </row>
    <row r="206" spans="2:9" s="1" customFormat="1" ht="36">
      <c r="B206" s="12" t="s">
        <v>139</v>
      </c>
      <c r="C206" s="40" t="s">
        <v>180</v>
      </c>
      <c r="D206" s="50"/>
      <c r="E206" s="21"/>
      <c r="F206" s="18"/>
      <c r="G206" s="18"/>
      <c r="I206" s="3"/>
    </row>
    <row r="207" spans="2:9" s="1" customFormat="1" ht="12.75">
      <c r="B207" s="12"/>
      <c r="C207" s="38" t="s">
        <v>85</v>
      </c>
      <c r="D207" s="50">
        <v>1</v>
      </c>
      <c r="E207" s="21"/>
      <c r="F207" s="18">
        <f>D207*E207</f>
        <v>0</v>
      </c>
      <c r="G207" s="18"/>
      <c r="I207" s="3"/>
    </row>
    <row r="208" spans="2:9" s="1" customFormat="1" ht="12.75">
      <c r="B208" s="12"/>
      <c r="C208" s="38"/>
      <c r="D208" s="50"/>
      <c r="E208" s="21"/>
      <c r="F208" s="18"/>
      <c r="G208" s="18"/>
      <c r="I208" s="3"/>
    </row>
    <row r="209" spans="2:9" s="1" customFormat="1" ht="48">
      <c r="B209" s="12" t="s">
        <v>140</v>
      </c>
      <c r="C209" s="38" t="s">
        <v>203</v>
      </c>
      <c r="D209" s="50"/>
      <c r="E209" s="21"/>
      <c r="F209" s="18"/>
      <c r="G209" s="18"/>
      <c r="I209" s="3"/>
    </row>
    <row r="210" spans="2:9" s="1" customFormat="1" ht="12.75">
      <c r="B210" s="12"/>
      <c r="C210" s="38" t="s">
        <v>105</v>
      </c>
      <c r="D210" s="50">
        <v>966</v>
      </c>
      <c r="E210" s="21"/>
      <c r="F210" s="18">
        <f>D210*E210</f>
        <v>0</v>
      </c>
      <c r="G210" s="18"/>
      <c r="I210" s="3"/>
    </row>
    <row r="211" spans="2:9" s="1" customFormat="1" ht="12.75" customHeight="1">
      <c r="B211" s="12"/>
      <c r="C211" s="38"/>
      <c r="D211" s="50"/>
      <c r="E211" s="21"/>
      <c r="F211" s="18"/>
      <c r="G211" s="18"/>
      <c r="I211" s="3"/>
    </row>
    <row r="212" spans="2:7" s="1" customFormat="1" ht="24">
      <c r="B212" s="2" t="s">
        <v>168</v>
      </c>
      <c r="C212" s="38" t="s">
        <v>103</v>
      </c>
      <c r="D212" s="50"/>
      <c r="E212" s="18"/>
      <c r="F212" s="18"/>
      <c r="G212" s="18"/>
    </row>
    <row r="213" spans="2:7" s="1" customFormat="1" ht="12.75">
      <c r="B213" s="2"/>
      <c r="C213" s="33" t="s">
        <v>298</v>
      </c>
      <c r="D213" s="47"/>
      <c r="E213" s="18"/>
      <c r="F213" s="18">
        <f>SUM(F121:F212)*0.05</f>
        <v>0</v>
      </c>
      <c r="G213" s="18"/>
    </row>
    <row r="214" spans="2:7" s="1" customFormat="1" ht="12.75">
      <c r="B214" s="2"/>
      <c r="C214" s="33"/>
      <c r="D214" s="47"/>
      <c r="E214" s="18"/>
      <c r="F214" s="18"/>
      <c r="G214" s="18"/>
    </row>
    <row r="215" spans="1:7" s="1" customFormat="1" ht="13.5" thickBot="1">
      <c r="A215" s="103"/>
      <c r="B215" s="104"/>
      <c r="C215" s="102" t="s">
        <v>101</v>
      </c>
      <c r="D215" s="105"/>
      <c r="E215" s="101"/>
      <c r="F215" s="101">
        <f>SUM(F121:F214)</f>
        <v>0</v>
      </c>
      <c r="G215" s="18"/>
    </row>
  </sheetData>
  <sheetProtection/>
  <printOptions/>
  <pageMargins left="0.5118110236220472" right="0.3937007874015748" top="0.984251968503937" bottom="0.7086614173228347" header="0.5118110236220472" footer="0.6692913385826772"/>
  <pageSetup firstPageNumber="11" useFirstPageNumber="1" fitToWidth="0" horizontalDpi="300" verticalDpi="300" orientation="portrait" paperSize="9" scale="89" r:id="rId1"/>
  <headerFooter alignWithMargins="0">
    <oddHeader xml:space="preserve">&amp;L&amp;"Arial,Poševno"&amp;8 &amp;R&amp;"Arial,Krepko"&amp;9kanali "K2", "K3" in  "K4" &amp;"Arial,Navadno"&amp;10 </oddHeader>
    <oddFooter>&amp;R&amp;"Arial,Krepko"&amp;9&amp;P</oddFooter>
  </headerFooter>
  <rowBreaks count="3" manualBreakCount="3">
    <brk id="42" max="5" man="1"/>
    <brk id="105" max="5" man="1"/>
    <brk id="117" max="5" man="1"/>
  </rowBreaks>
</worksheet>
</file>

<file path=xl/worksheets/sheet6.xml><?xml version="1.0" encoding="utf-8"?>
<worksheet xmlns="http://schemas.openxmlformats.org/spreadsheetml/2006/main" xmlns:r="http://schemas.openxmlformats.org/officeDocument/2006/relationships">
  <dimension ref="A1:I172"/>
  <sheetViews>
    <sheetView view="pageLayout" workbookViewId="0" topLeftCell="A1">
      <selection activeCell="E30" sqref="E30"/>
    </sheetView>
  </sheetViews>
  <sheetFormatPr defaultColWidth="9.140625" defaultRowHeight="12.75"/>
  <cols>
    <col min="1" max="1" width="3.57421875" style="8" customWidth="1"/>
    <col min="2" max="2" width="4.57421875" style="9" customWidth="1"/>
    <col min="3" max="3" width="43.28125" style="43" customWidth="1"/>
    <col min="4" max="4" width="11.140625" style="55" customWidth="1"/>
    <col min="5" max="5" width="14.7109375" style="62" customWidth="1"/>
    <col min="6" max="6" width="20.140625" style="62" customWidth="1"/>
    <col min="7" max="7" width="10.140625" style="62" hidden="1" customWidth="1"/>
    <col min="8" max="8" width="7.00390625" style="8" customWidth="1"/>
    <col min="9" max="16384" width="9.140625" style="8" customWidth="1"/>
  </cols>
  <sheetData>
    <row r="1" spans="2:7" s="10" customFormat="1" ht="12.75">
      <c r="B1" s="11"/>
      <c r="C1" s="30"/>
      <c r="D1" s="54"/>
      <c r="E1" s="61"/>
      <c r="F1" s="61"/>
      <c r="G1" s="61"/>
    </row>
    <row r="2" spans="2:7" s="1" customFormat="1" ht="12.75">
      <c r="B2" s="2"/>
      <c r="C2" s="31"/>
      <c r="D2" s="47"/>
      <c r="E2" s="18"/>
      <c r="F2" s="18"/>
      <c r="G2" s="18"/>
    </row>
    <row r="3" spans="2:7" s="1" customFormat="1" ht="12.75">
      <c r="B3" s="2"/>
      <c r="C3" s="32"/>
      <c r="D3" s="47"/>
      <c r="E3" s="18"/>
      <c r="F3" s="18"/>
      <c r="G3" s="18"/>
    </row>
    <row r="4" spans="2:7" s="1" customFormat="1" ht="18">
      <c r="B4" s="77"/>
      <c r="C4" s="80" t="s">
        <v>72</v>
      </c>
      <c r="D4" s="81"/>
      <c r="E4" s="82"/>
      <c r="F4" s="82"/>
      <c r="G4" s="18"/>
    </row>
    <row r="5" spans="2:7" s="1" customFormat="1" ht="18">
      <c r="B5" s="77"/>
      <c r="C5" s="78"/>
      <c r="D5" s="81"/>
      <c r="E5" s="82"/>
      <c r="F5" s="82"/>
      <c r="G5" s="18"/>
    </row>
    <row r="6" spans="2:7" s="1" customFormat="1" ht="18">
      <c r="B6" s="77"/>
      <c r="C6" s="78"/>
      <c r="D6" s="81"/>
      <c r="E6" s="82"/>
      <c r="F6" s="82"/>
      <c r="G6" s="18"/>
    </row>
    <row r="7" spans="2:7" s="1" customFormat="1" ht="18">
      <c r="B7" s="77"/>
      <c r="C7" s="78"/>
      <c r="D7" s="81"/>
      <c r="E7" s="82"/>
      <c r="F7" s="82"/>
      <c r="G7" s="18"/>
    </row>
    <row r="8" spans="2:7" s="1" customFormat="1" ht="18">
      <c r="B8" s="77"/>
      <c r="C8" s="78"/>
      <c r="D8" s="81"/>
      <c r="E8" s="82"/>
      <c r="F8" s="82"/>
      <c r="G8" s="18"/>
    </row>
    <row r="9" spans="2:7" s="1" customFormat="1" ht="18">
      <c r="B9" s="83"/>
      <c r="C9" s="79"/>
      <c r="D9" s="81"/>
      <c r="E9" s="82"/>
      <c r="F9" s="82"/>
      <c r="G9" s="18"/>
    </row>
    <row r="10" spans="2:7" s="1" customFormat="1" ht="18">
      <c r="B10" s="84" t="s">
        <v>74</v>
      </c>
      <c r="C10" s="85" t="s">
        <v>73</v>
      </c>
      <c r="D10" s="86"/>
      <c r="E10" s="87"/>
      <c r="F10" s="87">
        <f>F106</f>
        <v>0</v>
      </c>
      <c r="G10" s="18"/>
    </row>
    <row r="11" spans="2:7" s="1" customFormat="1" ht="18">
      <c r="B11" s="88" t="s">
        <v>75</v>
      </c>
      <c r="C11" s="89" t="s">
        <v>76</v>
      </c>
      <c r="D11" s="90"/>
      <c r="E11" s="91"/>
      <c r="F11" s="91">
        <f>F172</f>
        <v>0</v>
      </c>
      <c r="G11" s="18"/>
    </row>
    <row r="12" spans="2:7" s="1" customFormat="1" ht="18">
      <c r="B12" s="88"/>
      <c r="C12" s="89"/>
      <c r="D12" s="90"/>
      <c r="E12" s="91"/>
      <c r="F12" s="91"/>
      <c r="G12" s="18"/>
    </row>
    <row r="13" spans="2:7" s="1" customFormat="1" ht="18.75" thickBot="1">
      <c r="B13" s="92"/>
      <c r="C13" s="93" t="s">
        <v>77</v>
      </c>
      <c r="D13" s="94"/>
      <c r="E13" s="95"/>
      <c r="F13" s="106">
        <f>SUM(F10:F12)</f>
        <v>0</v>
      </c>
      <c r="G13" s="18"/>
    </row>
    <row r="14" spans="2:7" s="1" customFormat="1" ht="18.75" thickTop="1">
      <c r="B14" s="77"/>
      <c r="C14" s="79"/>
      <c r="D14" s="81"/>
      <c r="E14" s="82"/>
      <c r="F14" s="82"/>
      <c r="G14" s="18"/>
    </row>
    <row r="15" spans="3:7" s="1" customFormat="1" ht="12.75">
      <c r="C15" s="36"/>
      <c r="D15" s="47"/>
      <c r="E15" s="18"/>
      <c r="F15" s="18"/>
      <c r="G15" s="18"/>
    </row>
    <row r="16" spans="2:7" s="1" customFormat="1" ht="12.75">
      <c r="B16" s="2"/>
      <c r="C16" s="33"/>
      <c r="D16" s="47"/>
      <c r="E16" s="18"/>
      <c r="F16" s="18"/>
      <c r="G16" s="18"/>
    </row>
    <row r="17" spans="2:7" s="1" customFormat="1" ht="12.75">
      <c r="B17" s="2"/>
      <c r="C17" s="33"/>
      <c r="D17" s="47"/>
      <c r="E17" s="18"/>
      <c r="F17" s="18"/>
      <c r="G17" s="18"/>
    </row>
    <row r="18" spans="2:7" s="1" customFormat="1" ht="12.75">
      <c r="B18" s="4"/>
      <c r="C18" s="34"/>
      <c r="D18" s="47"/>
      <c r="E18" s="18"/>
      <c r="F18" s="18"/>
      <c r="G18" s="18"/>
    </row>
    <row r="19" spans="2:7" s="1" customFormat="1" ht="12.75">
      <c r="B19" s="4"/>
      <c r="C19" s="34"/>
      <c r="D19" s="47"/>
      <c r="E19" s="18"/>
      <c r="F19" s="18"/>
      <c r="G19" s="18"/>
    </row>
    <row r="20" spans="2:7" s="1" customFormat="1" ht="12.75">
      <c r="B20" s="6"/>
      <c r="C20" s="33"/>
      <c r="D20" s="48"/>
      <c r="E20" s="19"/>
      <c r="F20" s="18"/>
      <c r="G20" s="18"/>
    </row>
    <row r="21" spans="2:7" s="1" customFormat="1" ht="12.75">
      <c r="B21" s="6"/>
      <c r="C21" s="35"/>
      <c r="D21" s="48"/>
      <c r="E21" s="19"/>
      <c r="F21" s="18"/>
      <c r="G21" s="18"/>
    </row>
    <row r="22" spans="2:7" s="1" customFormat="1" ht="12.75">
      <c r="B22" s="6"/>
      <c r="C22" s="35"/>
      <c r="D22" s="48"/>
      <c r="E22" s="19"/>
      <c r="F22" s="18"/>
      <c r="G22" s="18"/>
    </row>
    <row r="23" spans="2:7" s="1" customFormat="1" ht="12.75">
      <c r="B23" s="2"/>
      <c r="C23" s="33"/>
      <c r="D23" s="47"/>
      <c r="E23" s="18"/>
      <c r="F23" s="18"/>
      <c r="G23" s="18"/>
    </row>
    <row r="24" spans="2:7" s="1" customFormat="1" ht="12.75">
      <c r="B24" s="2"/>
      <c r="C24" s="34"/>
      <c r="D24" s="47"/>
      <c r="E24" s="18"/>
      <c r="F24" s="18"/>
      <c r="G24" s="18"/>
    </row>
    <row r="25" spans="2:7" s="1" customFormat="1" ht="12.75">
      <c r="B25" s="2"/>
      <c r="C25" s="34"/>
      <c r="D25" s="47"/>
      <c r="E25" s="18"/>
      <c r="F25" s="18"/>
      <c r="G25" s="18"/>
    </row>
    <row r="26" spans="3:7" s="1" customFormat="1" ht="12.75">
      <c r="C26" s="36"/>
      <c r="D26" s="47"/>
      <c r="E26" s="18"/>
      <c r="F26" s="18"/>
      <c r="G26" s="18"/>
    </row>
    <row r="27" spans="3:7" s="1" customFormat="1" ht="12.75">
      <c r="C27" s="36"/>
      <c r="D27" s="47"/>
      <c r="E27" s="18"/>
      <c r="F27" s="18"/>
      <c r="G27" s="18"/>
    </row>
    <row r="28" spans="3:7" s="1" customFormat="1" ht="12.75">
      <c r="C28" s="36"/>
      <c r="D28" s="47"/>
      <c r="E28" s="18"/>
      <c r="F28" s="18"/>
      <c r="G28" s="18"/>
    </row>
    <row r="29" spans="2:7" s="1" customFormat="1" ht="12.75">
      <c r="B29" s="4"/>
      <c r="C29" s="36"/>
      <c r="D29" s="47"/>
      <c r="E29" s="18"/>
      <c r="F29" s="18"/>
      <c r="G29" s="18"/>
    </row>
    <row r="30" spans="2:7" s="1" customFormat="1" ht="12.75">
      <c r="B30" s="2"/>
      <c r="C30" s="33"/>
      <c r="D30" s="47"/>
      <c r="E30" s="18"/>
      <c r="F30" s="18"/>
      <c r="G30" s="18"/>
    </row>
    <row r="31" spans="2:7" s="1" customFormat="1" ht="12.75">
      <c r="B31" s="2"/>
      <c r="C31" s="33"/>
      <c r="D31" s="47"/>
      <c r="E31" s="18"/>
      <c r="F31" s="18"/>
      <c r="G31" s="18"/>
    </row>
    <row r="32" spans="2:7" s="1" customFormat="1" ht="12.75">
      <c r="B32" s="2"/>
      <c r="C32" s="36"/>
      <c r="D32" s="47"/>
      <c r="E32" s="18"/>
      <c r="F32" s="18"/>
      <c r="G32" s="18"/>
    </row>
    <row r="33" spans="3:7" s="1" customFormat="1" ht="12.75">
      <c r="C33" s="36"/>
      <c r="D33" s="47"/>
      <c r="E33" s="18"/>
      <c r="F33" s="18"/>
      <c r="G33" s="18"/>
    </row>
    <row r="34" spans="3:7" s="1" customFormat="1" ht="12.75">
      <c r="C34" s="36"/>
      <c r="D34" s="47"/>
      <c r="E34" s="18"/>
      <c r="F34" s="18"/>
      <c r="G34" s="18"/>
    </row>
    <row r="35" spans="3:7" s="1" customFormat="1" ht="12.75">
      <c r="C35" s="36"/>
      <c r="D35" s="47"/>
      <c r="E35" s="18"/>
      <c r="F35" s="18"/>
      <c r="G35" s="18"/>
    </row>
    <row r="36" spans="2:7" s="1" customFormat="1" ht="12.75">
      <c r="B36" s="2"/>
      <c r="C36" s="34"/>
      <c r="D36" s="47"/>
      <c r="E36" s="18"/>
      <c r="F36" s="18"/>
      <c r="G36" s="18"/>
    </row>
    <row r="37" spans="2:7" s="1" customFormat="1" ht="12.75">
      <c r="B37" s="2"/>
      <c r="C37" s="33"/>
      <c r="D37" s="47"/>
      <c r="E37" s="18"/>
      <c r="F37" s="18"/>
      <c r="G37" s="18"/>
    </row>
    <row r="38" spans="2:7" s="1" customFormat="1" ht="12.75">
      <c r="B38" s="2"/>
      <c r="C38" s="33"/>
      <c r="D38" s="47"/>
      <c r="E38" s="18"/>
      <c r="F38" s="18"/>
      <c r="G38" s="18"/>
    </row>
    <row r="39" spans="2:7" s="1" customFormat="1" ht="12.75">
      <c r="B39" s="2"/>
      <c r="C39" s="33"/>
      <c r="D39" s="47"/>
      <c r="E39" s="18"/>
      <c r="F39" s="18"/>
      <c r="G39" s="18"/>
    </row>
    <row r="40" spans="2:7" s="1" customFormat="1" ht="12.75">
      <c r="B40" s="2"/>
      <c r="C40" s="33"/>
      <c r="D40" s="47"/>
      <c r="E40" s="18"/>
      <c r="F40" s="18"/>
      <c r="G40" s="18"/>
    </row>
    <row r="41" spans="2:7" s="1" customFormat="1" ht="12.75">
      <c r="B41" s="2"/>
      <c r="C41" s="33"/>
      <c r="D41" s="47"/>
      <c r="E41" s="18"/>
      <c r="F41" s="18"/>
      <c r="G41" s="18"/>
    </row>
    <row r="42" spans="2:7" s="1" customFormat="1" ht="12.75">
      <c r="B42" s="2"/>
      <c r="C42" s="33"/>
      <c r="D42" s="47"/>
      <c r="E42" s="18"/>
      <c r="F42" s="18"/>
      <c r="G42" s="18"/>
    </row>
    <row r="43" spans="2:7" s="1" customFormat="1" ht="12.75">
      <c r="B43" s="2"/>
      <c r="C43" s="33"/>
      <c r="D43" s="47"/>
      <c r="E43" s="18"/>
      <c r="F43" s="18"/>
      <c r="G43" s="18"/>
    </row>
    <row r="44" spans="2:7" s="1" customFormat="1" ht="12.75">
      <c r="B44" s="2"/>
      <c r="C44" s="33"/>
      <c r="D44" s="47"/>
      <c r="E44" s="18"/>
      <c r="F44" s="18"/>
      <c r="G44" s="18"/>
    </row>
    <row r="45" spans="2:7" s="1" customFormat="1" ht="12.75">
      <c r="B45" s="2"/>
      <c r="C45" s="33"/>
      <c r="D45" s="47"/>
      <c r="E45" s="18"/>
      <c r="F45" s="18"/>
      <c r="G45" s="18"/>
    </row>
    <row r="46" spans="2:7" s="1" customFormat="1" ht="12.75">
      <c r="B46" s="2"/>
      <c r="C46" s="33"/>
      <c r="D46" s="47"/>
      <c r="E46" s="18"/>
      <c r="F46" s="18"/>
      <c r="G46" s="18"/>
    </row>
    <row r="47" spans="2:7" s="1" customFormat="1" ht="12.75">
      <c r="B47" s="2"/>
      <c r="C47" s="33"/>
      <c r="D47" s="47"/>
      <c r="E47" s="18"/>
      <c r="F47" s="18"/>
      <c r="G47" s="18"/>
    </row>
    <row r="48" spans="2:7" s="1" customFormat="1" ht="12.75">
      <c r="B48" s="2"/>
      <c r="C48" s="33"/>
      <c r="D48" s="47"/>
      <c r="E48" s="18"/>
      <c r="F48" s="18"/>
      <c r="G48" s="18"/>
    </row>
    <row r="49" spans="2:7" s="1" customFormat="1" ht="12.75">
      <c r="B49" s="2"/>
      <c r="C49" s="33"/>
      <c r="D49" s="47"/>
      <c r="E49" s="18"/>
      <c r="F49" s="18"/>
      <c r="G49" s="18"/>
    </row>
    <row r="50" spans="2:7" s="1" customFormat="1" ht="12.75">
      <c r="B50" s="2"/>
      <c r="C50" s="33"/>
      <c r="D50" s="47"/>
      <c r="E50" s="18"/>
      <c r="F50" s="18"/>
      <c r="G50" s="18"/>
    </row>
    <row r="51" spans="2:7" s="1" customFormat="1" ht="12.75">
      <c r="B51" s="4" t="s">
        <v>74</v>
      </c>
      <c r="C51" s="34" t="s">
        <v>78</v>
      </c>
      <c r="D51" s="49"/>
      <c r="E51" s="20"/>
      <c r="F51" s="18"/>
      <c r="G51" s="18"/>
    </row>
    <row r="52" spans="2:7" s="1" customFormat="1" ht="12.75">
      <c r="B52" s="4"/>
      <c r="C52" s="34"/>
      <c r="D52" s="49"/>
      <c r="E52" s="20"/>
      <c r="F52" s="18"/>
      <c r="G52" s="18"/>
    </row>
    <row r="53" spans="2:7" s="1" customFormat="1" ht="24">
      <c r="B53" s="2" t="s">
        <v>79</v>
      </c>
      <c r="C53" s="37" t="s">
        <v>179</v>
      </c>
      <c r="D53" s="50"/>
      <c r="E53" s="18"/>
      <c r="F53" s="18"/>
      <c r="G53" s="18"/>
    </row>
    <row r="54" spans="2:7" s="1" customFormat="1" ht="12.75">
      <c r="B54" s="2"/>
      <c r="C54" s="38" t="s">
        <v>81</v>
      </c>
      <c r="D54" s="50">
        <v>191</v>
      </c>
      <c r="E54" s="18"/>
      <c r="F54" s="18">
        <f>D54*E54</f>
        <v>0</v>
      </c>
      <c r="G54" s="18"/>
    </row>
    <row r="55" spans="2:7" s="1" customFormat="1" ht="12.75">
      <c r="B55" s="12"/>
      <c r="C55" s="39" t="s">
        <v>82</v>
      </c>
      <c r="D55" s="50"/>
      <c r="E55" s="21"/>
      <c r="F55" s="18"/>
      <c r="G55" s="18"/>
    </row>
    <row r="56" spans="2:7" s="1" customFormat="1" ht="24">
      <c r="B56" s="12" t="s">
        <v>83</v>
      </c>
      <c r="C56" s="38" t="s">
        <v>84</v>
      </c>
      <c r="D56" s="50"/>
      <c r="E56" s="21"/>
      <c r="F56" s="18"/>
      <c r="G56" s="18"/>
    </row>
    <row r="57" spans="2:7" s="1" customFormat="1" ht="12.75">
      <c r="B57" s="12"/>
      <c r="C57" s="38" t="s">
        <v>85</v>
      </c>
      <c r="D57" s="50">
        <v>8</v>
      </c>
      <c r="E57" s="21"/>
      <c r="F57" s="18">
        <f>D57*E57</f>
        <v>0</v>
      </c>
      <c r="G57" s="18"/>
    </row>
    <row r="58" spans="2:7" s="1" customFormat="1" ht="12.75">
      <c r="B58" s="12"/>
      <c r="C58" s="38"/>
      <c r="D58" s="50"/>
      <c r="E58" s="21"/>
      <c r="F58" s="18"/>
      <c r="G58" s="18"/>
    </row>
    <row r="59" spans="2:7" s="1" customFormat="1" ht="24">
      <c r="B59" s="12" t="s">
        <v>86</v>
      </c>
      <c r="C59" s="38" t="s">
        <v>102</v>
      </c>
      <c r="D59" s="50"/>
      <c r="E59" s="21"/>
      <c r="F59" s="18"/>
      <c r="G59" s="18"/>
    </row>
    <row r="60" spans="2:7" s="1" customFormat="1" ht="12.75">
      <c r="B60" s="12"/>
      <c r="C60" s="38" t="s">
        <v>85</v>
      </c>
      <c r="D60" s="50">
        <v>1</v>
      </c>
      <c r="E60" s="21"/>
      <c r="F60" s="18">
        <f>D60*E60</f>
        <v>0</v>
      </c>
      <c r="G60" s="18"/>
    </row>
    <row r="61" spans="2:7" s="1" customFormat="1" ht="12.75">
      <c r="B61" s="12"/>
      <c r="C61" s="38"/>
      <c r="D61" s="50"/>
      <c r="E61" s="21"/>
      <c r="F61" s="18"/>
      <c r="G61" s="18"/>
    </row>
    <row r="62" spans="2:7" s="1" customFormat="1" ht="67.5" customHeight="1">
      <c r="B62" s="12" t="s">
        <v>87</v>
      </c>
      <c r="C62" s="40" t="s">
        <v>220</v>
      </c>
      <c r="D62" s="50"/>
      <c r="E62" s="21"/>
      <c r="F62" s="18"/>
      <c r="G62" s="18"/>
    </row>
    <row r="63" spans="2:7" s="1" customFormat="1" ht="12.75">
      <c r="B63" s="12"/>
      <c r="C63" s="38" t="s">
        <v>81</v>
      </c>
      <c r="D63" s="50">
        <v>191</v>
      </c>
      <c r="E63" s="21"/>
      <c r="F63" s="18">
        <f>D63*E63</f>
        <v>0</v>
      </c>
      <c r="G63" s="18"/>
    </row>
    <row r="64" spans="2:7" s="1" customFormat="1" ht="12.75">
      <c r="B64" s="12"/>
      <c r="C64" s="38"/>
      <c r="D64" s="50"/>
      <c r="E64" s="21"/>
      <c r="F64" s="18"/>
      <c r="G64" s="18"/>
    </row>
    <row r="65" spans="2:7" s="1" customFormat="1" ht="12.75">
      <c r="B65" s="12"/>
      <c r="C65" s="38"/>
      <c r="D65" s="50"/>
      <c r="E65" s="21"/>
      <c r="F65" s="18"/>
      <c r="G65" s="18"/>
    </row>
    <row r="66" spans="2:7" s="1" customFormat="1" ht="36">
      <c r="B66" s="14" t="s">
        <v>88</v>
      </c>
      <c r="C66" s="33" t="s">
        <v>170</v>
      </c>
      <c r="D66" s="47"/>
      <c r="E66" s="18"/>
      <c r="F66" s="18"/>
      <c r="G66" s="18"/>
    </row>
    <row r="67" spans="2:7" s="1" customFormat="1" ht="12.75">
      <c r="B67" s="14"/>
      <c r="C67" s="33" t="s">
        <v>107</v>
      </c>
      <c r="D67" s="47"/>
      <c r="E67" s="18"/>
      <c r="F67" s="18"/>
      <c r="G67" s="18"/>
    </row>
    <row r="68" spans="2:7" s="1" customFormat="1" ht="12.75">
      <c r="B68" s="15"/>
      <c r="C68" s="33" t="s">
        <v>81</v>
      </c>
      <c r="D68" s="47">
        <v>118</v>
      </c>
      <c r="E68" s="18"/>
      <c r="F68" s="18">
        <f>D68*E68</f>
        <v>0</v>
      </c>
      <c r="G68" s="18"/>
    </row>
    <row r="69" spans="2:7" s="1" customFormat="1" ht="12.75">
      <c r="B69" s="15"/>
      <c r="C69" s="33"/>
      <c r="D69" s="47"/>
      <c r="E69" s="18"/>
      <c r="F69" s="18"/>
      <c r="G69" s="18"/>
    </row>
    <row r="70" spans="2:7" s="1" customFormat="1" ht="43.5" customHeight="1">
      <c r="B70" s="15" t="s">
        <v>89</v>
      </c>
      <c r="C70" s="33" t="s">
        <v>171</v>
      </c>
      <c r="D70" s="47"/>
      <c r="E70" s="18"/>
      <c r="F70" s="18"/>
      <c r="G70" s="18"/>
    </row>
    <row r="71" spans="2:7" s="1" customFormat="1" ht="12.75">
      <c r="B71" s="15"/>
      <c r="C71" s="33" t="s">
        <v>107</v>
      </c>
      <c r="D71" s="47"/>
      <c r="E71" s="18"/>
      <c r="F71" s="18"/>
      <c r="G71" s="18"/>
    </row>
    <row r="72" spans="2:7" s="1" customFormat="1" ht="12.75">
      <c r="B72" s="15"/>
      <c r="C72" s="33" t="s">
        <v>81</v>
      </c>
      <c r="D72" s="47">
        <v>73</v>
      </c>
      <c r="E72" s="18"/>
      <c r="F72" s="18">
        <f>D72*E72</f>
        <v>0</v>
      </c>
      <c r="G72" s="18"/>
    </row>
    <row r="73" spans="2:7" s="1" customFormat="1" ht="12.75">
      <c r="B73" s="15"/>
      <c r="C73" s="33"/>
      <c r="D73" s="47"/>
      <c r="E73" s="18"/>
      <c r="F73" s="18"/>
      <c r="G73" s="18"/>
    </row>
    <row r="74" spans="2:7" s="1" customFormat="1" ht="66.75" customHeight="1">
      <c r="B74" s="15" t="s">
        <v>90</v>
      </c>
      <c r="C74" s="33" t="s">
        <v>209</v>
      </c>
      <c r="D74" s="47"/>
      <c r="E74" s="18"/>
      <c r="F74" s="18"/>
      <c r="G74" s="18"/>
    </row>
    <row r="75" spans="2:7" s="1" customFormat="1" ht="12.75">
      <c r="B75" s="2"/>
      <c r="C75" s="33" t="s">
        <v>107</v>
      </c>
      <c r="D75" s="47"/>
      <c r="E75" s="18"/>
      <c r="F75" s="18"/>
      <c r="G75" s="18"/>
    </row>
    <row r="76" spans="2:7" s="1" customFormat="1" ht="12.75">
      <c r="B76" s="2"/>
      <c r="C76" s="33" t="s">
        <v>81</v>
      </c>
      <c r="D76" s="47">
        <v>191</v>
      </c>
      <c r="E76" s="18"/>
      <c r="F76" s="18">
        <f>D76*E76</f>
        <v>0</v>
      </c>
      <c r="G76" s="18"/>
    </row>
    <row r="77" spans="2:7" s="1" customFormat="1" ht="12.75">
      <c r="B77" s="2"/>
      <c r="C77" s="33"/>
      <c r="D77" s="47"/>
      <c r="E77" s="18"/>
      <c r="F77" s="18"/>
      <c r="G77" s="18"/>
    </row>
    <row r="78" spans="2:7" s="1" customFormat="1" ht="72">
      <c r="B78" s="15" t="s">
        <v>91</v>
      </c>
      <c r="C78" s="38" t="s">
        <v>245</v>
      </c>
      <c r="D78" s="50"/>
      <c r="E78" s="18"/>
      <c r="F78" s="18"/>
      <c r="G78" s="18"/>
    </row>
    <row r="79" spans="2:7" s="1" customFormat="1" ht="12.75">
      <c r="B79" s="15"/>
      <c r="C79" s="38" t="s">
        <v>85</v>
      </c>
      <c r="D79" s="50">
        <v>4</v>
      </c>
      <c r="E79" s="18"/>
      <c r="F79" s="18">
        <f>D79*E79</f>
        <v>0</v>
      </c>
      <c r="G79" s="18"/>
    </row>
    <row r="80" spans="2:7" s="1" customFormat="1" ht="12.75">
      <c r="B80" s="15"/>
      <c r="C80" s="38"/>
      <c r="D80" s="50"/>
      <c r="E80" s="18"/>
      <c r="F80" s="18"/>
      <c r="G80" s="18"/>
    </row>
    <row r="81" spans="2:7" s="1" customFormat="1" ht="84">
      <c r="B81" s="15" t="s">
        <v>92</v>
      </c>
      <c r="C81" s="38" t="s">
        <v>233</v>
      </c>
      <c r="D81" s="50"/>
      <c r="E81" s="18"/>
      <c r="F81" s="18"/>
      <c r="G81" s="18"/>
    </row>
    <row r="82" spans="2:7" s="1" customFormat="1" ht="12.75">
      <c r="B82" s="15"/>
      <c r="C82" s="38" t="s">
        <v>85</v>
      </c>
      <c r="D82" s="50">
        <v>4</v>
      </c>
      <c r="E82" s="18"/>
      <c r="F82" s="18">
        <f>D82*E82</f>
        <v>0</v>
      </c>
      <c r="G82" s="18"/>
    </row>
    <row r="83" spans="2:7" s="1" customFormat="1" ht="12.75">
      <c r="B83" s="15"/>
      <c r="C83" s="33"/>
      <c r="D83" s="47"/>
      <c r="E83" s="18"/>
      <c r="F83" s="18"/>
      <c r="G83" s="18"/>
    </row>
    <row r="84" spans="2:7" s="1" customFormat="1" ht="78.75" customHeight="1">
      <c r="B84" s="14" t="s">
        <v>93</v>
      </c>
      <c r="C84" s="38" t="s">
        <v>230</v>
      </c>
      <c r="D84" s="50"/>
      <c r="E84" s="18"/>
      <c r="F84" s="18"/>
      <c r="G84" s="18"/>
    </row>
    <row r="85" spans="2:7" s="1" customFormat="1" ht="12.75">
      <c r="B85" s="14"/>
      <c r="C85" s="38" t="s">
        <v>85</v>
      </c>
      <c r="D85" s="50">
        <v>4</v>
      </c>
      <c r="E85" s="18"/>
      <c r="F85" s="18">
        <f>D85*E85</f>
        <v>0</v>
      </c>
      <c r="G85" s="18"/>
    </row>
    <row r="86" spans="2:7" s="1" customFormat="1" ht="12.75">
      <c r="B86" s="14"/>
      <c r="C86" s="38"/>
      <c r="D86" s="50"/>
      <c r="E86" s="18"/>
      <c r="F86" s="18"/>
      <c r="G86" s="18"/>
    </row>
    <row r="87" spans="2:7" s="1" customFormat="1" ht="90" customHeight="1">
      <c r="B87" s="14" t="s">
        <v>94</v>
      </c>
      <c r="C87" s="38" t="s">
        <v>242</v>
      </c>
      <c r="D87" s="50"/>
      <c r="E87" s="18"/>
      <c r="F87" s="18"/>
      <c r="G87" s="18"/>
    </row>
    <row r="88" spans="2:7" s="1" customFormat="1" ht="12.75">
      <c r="B88" s="12"/>
      <c r="C88" s="38" t="s">
        <v>85</v>
      </c>
      <c r="D88" s="50">
        <v>4</v>
      </c>
      <c r="E88" s="18"/>
      <c r="F88" s="18">
        <f>D88*E88</f>
        <v>0</v>
      </c>
      <c r="G88" s="18"/>
    </row>
    <row r="89" spans="2:7" s="1" customFormat="1" ht="12.75">
      <c r="B89" s="12"/>
      <c r="C89" s="38"/>
      <c r="D89" s="50"/>
      <c r="E89" s="18"/>
      <c r="F89" s="18"/>
      <c r="G89" s="18"/>
    </row>
    <row r="90" spans="2:7" s="1" customFormat="1" ht="36">
      <c r="B90" s="15" t="s">
        <v>98</v>
      </c>
      <c r="C90" s="38" t="s">
        <v>104</v>
      </c>
      <c r="D90" s="50"/>
      <c r="E90" s="18"/>
      <c r="F90" s="18"/>
      <c r="G90" s="18"/>
    </row>
    <row r="91" spans="2:7" s="1" customFormat="1" ht="12.75">
      <c r="B91" s="15"/>
      <c r="C91" s="38" t="s">
        <v>81</v>
      </c>
      <c r="D91" s="50">
        <v>191</v>
      </c>
      <c r="E91" s="18"/>
      <c r="F91" s="18">
        <f>D91*E91</f>
        <v>0</v>
      </c>
      <c r="G91" s="18"/>
    </row>
    <row r="92" spans="2:7" s="1" customFormat="1" ht="12.75">
      <c r="B92" s="15"/>
      <c r="C92" s="38"/>
      <c r="D92" s="50"/>
      <c r="E92" s="21"/>
      <c r="F92" s="18"/>
      <c r="G92" s="18"/>
    </row>
    <row r="93" spans="2:7" s="1" customFormat="1" ht="24">
      <c r="B93" s="15" t="s">
        <v>99</v>
      </c>
      <c r="C93" s="38" t="s">
        <v>108</v>
      </c>
      <c r="D93" s="50"/>
      <c r="E93" s="18"/>
      <c r="F93" s="18"/>
      <c r="G93" s="18"/>
    </row>
    <row r="94" spans="2:7" s="1" customFormat="1" ht="12.75">
      <c r="B94" s="15"/>
      <c r="C94" s="38" t="s">
        <v>85</v>
      </c>
      <c r="D94" s="50">
        <v>8</v>
      </c>
      <c r="E94" s="18"/>
      <c r="F94" s="18">
        <f>D94*E94</f>
        <v>0</v>
      </c>
      <c r="G94" s="18"/>
    </row>
    <row r="95" spans="2:7" s="1" customFormat="1" ht="12.75">
      <c r="B95" s="15"/>
      <c r="C95" s="38"/>
      <c r="D95" s="50"/>
      <c r="E95" s="18"/>
      <c r="F95" s="18"/>
      <c r="G95" s="18"/>
    </row>
    <row r="96" spans="2:7" s="1" customFormat="1" ht="42.75" customHeight="1">
      <c r="B96" s="15" t="s">
        <v>113</v>
      </c>
      <c r="C96" s="38" t="s">
        <v>121</v>
      </c>
      <c r="D96" s="50"/>
      <c r="E96" s="18"/>
      <c r="F96" s="18"/>
      <c r="G96" s="18"/>
    </row>
    <row r="97" spans="2:7" s="1" customFormat="1" ht="12.75">
      <c r="B97" s="15"/>
      <c r="C97" s="38" t="s">
        <v>122</v>
      </c>
      <c r="D97" s="50">
        <v>191</v>
      </c>
      <c r="E97" s="18"/>
      <c r="F97" s="18">
        <f>D97*E97</f>
        <v>0</v>
      </c>
      <c r="G97" s="18"/>
    </row>
    <row r="98" spans="2:7" s="1" customFormat="1" ht="12.75">
      <c r="B98" s="15"/>
      <c r="C98" s="38"/>
      <c r="D98" s="50"/>
      <c r="E98" s="18"/>
      <c r="F98" s="18"/>
      <c r="G98" s="18"/>
    </row>
    <row r="99" spans="2:7" s="1" customFormat="1" ht="51.75" customHeight="1">
      <c r="B99" s="15" t="s">
        <v>114</v>
      </c>
      <c r="C99" s="38" t="s">
        <v>178</v>
      </c>
      <c r="D99" s="50"/>
      <c r="E99" s="18"/>
      <c r="F99" s="18"/>
      <c r="G99" s="18"/>
    </row>
    <row r="100" spans="2:7" s="1" customFormat="1" ht="12.75">
      <c r="B100" s="15"/>
      <c r="C100" s="38" t="s">
        <v>122</v>
      </c>
      <c r="D100" s="50">
        <v>191</v>
      </c>
      <c r="E100" s="18"/>
      <c r="F100" s="18">
        <f>D100*E100</f>
        <v>0</v>
      </c>
      <c r="G100" s="18"/>
    </row>
    <row r="101" spans="2:7" s="1" customFormat="1" ht="12.75">
      <c r="B101" s="15"/>
      <c r="C101" s="38"/>
      <c r="D101" s="50"/>
      <c r="E101" s="18"/>
      <c r="F101" s="18"/>
      <c r="G101" s="18"/>
    </row>
    <row r="102" spans="2:7" s="1" customFormat="1" ht="24">
      <c r="B102" s="15" t="s">
        <v>115</v>
      </c>
      <c r="C102" s="38" t="s">
        <v>103</v>
      </c>
      <c r="D102" s="50"/>
      <c r="E102" s="18"/>
      <c r="F102" s="18"/>
      <c r="G102" s="18"/>
    </row>
    <row r="103" spans="2:7" s="1" customFormat="1" ht="12.75">
      <c r="B103" s="2"/>
      <c r="C103" s="38" t="s">
        <v>299</v>
      </c>
      <c r="D103" s="50"/>
      <c r="E103" s="18"/>
      <c r="F103" s="18">
        <f>SUM(F54:F102)*0.05</f>
        <v>0</v>
      </c>
      <c r="G103" s="18"/>
    </row>
    <row r="104" spans="2:7" s="1" customFormat="1" ht="12.75">
      <c r="B104" s="2"/>
      <c r="C104" s="38"/>
      <c r="D104" s="50"/>
      <c r="E104" s="18"/>
      <c r="F104" s="18"/>
      <c r="G104" s="18"/>
    </row>
    <row r="105" spans="2:7" s="1" customFormat="1" ht="12.75">
      <c r="B105" s="2"/>
      <c r="C105" s="38"/>
      <c r="D105" s="50"/>
      <c r="E105" s="18"/>
      <c r="F105" s="18"/>
      <c r="G105" s="18"/>
    </row>
    <row r="106" spans="1:7" s="1" customFormat="1" ht="13.5" thickBot="1">
      <c r="A106" s="103"/>
      <c r="B106" s="104"/>
      <c r="C106" s="98" t="s">
        <v>95</v>
      </c>
      <c r="D106" s="116"/>
      <c r="E106" s="101"/>
      <c r="F106" s="101">
        <f>SUM(F54:F105)</f>
        <v>0</v>
      </c>
      <c r="G106" s="18"/>
    </row>
    <row r="107" spans="2:7" s="1" customFormat="1" ht="12.75">
      <c r="B107" s="2"/>
      <c r="C107" s="38"/>
      <c r="D107" s="50"/>
      <c r="E107" s="18"/>
      <c r="F107" s="18"/>
      <c r="G107" s="18"/>
    </row>
    <row r="108" spans="2:7" s="1" customFormat="1" ht="12.75">
      <c r="B108" s="2"/>
      <c r="C108" s="38"/>
      <c r="D108" s="50"/>
      <c r="E108" s="18"/>
      <c r="F108" s="18"/>
      <c r="G108" s="18"/>
    </row>
    <row r="109" spans="2:7" s="1" customFormat="1" ht="12.75">
      <c r="B109" s="2"/>
      <c r="C109" s="38"/>
      <c r="D109" s="50"/>
      <c r="E109" s="18"/>
      <c r="F109" s="18"/>
      <c r="G109" s="18"/>
    </row>
    <row r="110" spans="2:7" s="1" customFormat="1" ht="12.75">
      <c r="B110" s="4" t="s">
        <v>75</v>
      </c>
      <c r="C110" s="41" t="s">
        <v>96</v>
      </c>
      <c r="D110" s="51" t="s">
        <v>82</v>
      </c>
      <c r="E110" s="20"/>
      <c r="F110" s="18"/>
      <c r="G110" s="18"/>
    </row>
    <row r="111" spans="2:7" s="1" customFormat="1" ht="12.75">
      <c r="B111" s="4"/>
      <c r="C111" s="41"/>
      <c r="D111" s="51"/>
      <c r="E111" s="20"/>
      <c r="F111" s="18"/>
      <c r="G111" s="18"/>
    </row>
    <row r="112" spans="2:7" s="1" customFormat="1" ht="38.25" customHeight="1">
      <c r="B112" s="16" t="s">
        <v>79</v>
      </c>
      <c r="C112" s="38" t="s">
        <v>172</v>
      </c>
      <c r="D112" s="50"/>
      <c r="E112" s="18"/>
      <c r="F112" s="18"/>
      <c r="G112" s="18"/>
    </row>
    <row r="113" spans="2:7" s="1" customFormat="1" ht="12.75">
      <c r="B113" s="4"/>
      <c r="C113" s="38" t="s">
        <v>97</v>
      </c>
      <c r="D113" s="50">
        <v>43</v>
      </c>
      <c r="E113" s="18"/>
      <c r="F113" s="18">
        <f>D113*E113</f>
        <v>0</v>
      </c>
      <c r="G113" s="18"/>
    </row>
    <row r="114" spans="2:7" s="1" customFormat="1" ht="12.75">
      <c r="B114" s="4"/>
      <c r="C114" s="41"/>
      <c r="D114" s="51"/>
      <c r="E114" s="20"/>
      <c r="F114" s="18"/>
      <c r="G114" s="18"/>
    </row>
    <row r="115" spans="2:7" s="17" customFormat="1" ht="54" customHeight="1">
      <c r="B115" s="12" t="s">
        <v>83</v>
      </c>
      <c r="C115" s="38" t="s">
        <v>111</v>
      </c>
      <c r="D115" s="50"/>
      <c r="E115" s="21"/>
      <c r="F115" s="21"/>
      <c r="G115" s="21"/>
    </row>
    <row r="116" spans="2:7" s="17" customFormat="1" ht="12.75">
      <c r="B116" s="12"/>
      <c r="C116" s="38" t="s">
        <v>200</v>
      </c>
      <c r="D116" s="50"/>
      <c r="E116" s="21"/>
      <c r="F116" s="21"/>
      <c r="G116" s="21"/>
    </row>
    <row r="117" spans="2:7" s="17" customFormat="1" ht="12.75">
      <c r="B117" s="12"/>
      <c r="C117" s="38" t="s">
        <v>97</v>
      </c>
      <c r="D117" s="50">
        <v>323</v>
      </c>
      <c r="E117" s="21"/>
      <c r="F117" s="18">
        <f>D117*E117</f>
        <v>0</v>
      </c>
      <c r="G117" s="21"/>
    </row>
    <row r="118" spans="2:7" s="17" customFormat="1" ht="12.75">
      <c r="B118" s="12"/>
      <c r="C118" s="38"/>
      <c r="D118" s="50"/>
      <c r="E118" s="21"/>
      <c r="F118" s="21"/>
      <c r="G118" s="21"/>
    </row>
    <row r="119" spans="2:7" s="17" customFormat="1" ht="57" customHeight="1">
      <c r="B119" s="12" t="s">
        <v>86</v>
      </c>
      <c r="C119" s="38" t="s">
        <v>111</v>
      </c>
      <c r="D119" s="50"/>
      <c r="E119" s="21"/>
      <c r="F119" s="21"/>
      <c r="G119" s="21"/>
    </row>
    <row r="120" spans="2:7" s="17" customFormat="1" ht="12.75">
      <c r="B120" s="12"/>
      <c r="C120" s="38" t="s">
        <v>100</v>
      </c>
      <c r="D120" s="50"/>
      <c r="E120" s="21"/>
      <c r="F120" s="21"/>
      <c r="G120" s="21"/>
    </row>
    <row r="121" spans="2:7" s="17" customFormat="1" ht="12.75">
      <c r="B121" s="12"/>
      <c r="C121" s="38" t="s">
        <v>97</v>
      </c>
      <c r="D121" s="50">
        <v>212.7</v>
      </c>
      <c r="E121" s="21"/>
      <c r="F121" s="18">
        <f>D121*E121</f>
        <v>0</v>
      </c>
      <c r="G121" s="21"/>
    </row>
    <row r="122" spans="2:7" s="17" customFormat="1" ht="12.75">
      <c r="B122" s="12"/>
      <c r="C122" s="38"/>
      <c r="D122" s="50"/>
      <c r="E122" s="21"/>
      <c r="F122" s="21"/>
      <c r="G122" s="21"/>
    </row>
    <row r="123" spans="2:7" s="17" customFormat="1" ht="68.25" customHeight="1">
      <c r="B123" s="12" t="s">
        <v>87</v>
      </c>
      <c r="C123" s="38" t="s">
        <v>112</v>
      </c>
      <c r="D123" s="50"/>
      <c r="E123" s="21"/>
      <c r="F123" s="21"/>
      <c r="G123" s="21"/>
    </row>
    <row r="124" spans="2:7" s="17" customFormat="1" ht="12.75">
      <c r="B124" s="12"/>
      <c r="C124" s="38" t="s">
        <v>200</v>
      </c>
      <c r="D124" s="50"/>
      <c r="E124" s="21"/>
      <c r="F124" s="21"/>
      <c r="G124" s="21"/>
    </row>
    <row r="125" spans="2:7" s="17" customFormat="1" ht="12.75">
      <c r="B125" s="12"/>
      <c r="C125" s="38" t="s">
        <v>97</v>
      </c>
      <c r="D125" s="50">
        <v>3.71</v>
      </c>
      <c r="E125" s="21"/>
      <c r="F125" s="18">
        <f>D125*E125</f>
        <v>0</v>
      </c>
      <c r="G125" s="21"/>
    </row>
    <row r="126" spans="2:7" s="17" customFormat="1" ht="12.75">
      <c r="B126" s="12"/>
      <c r="C126" s="38"/>
      <c r="D126" s="50"/>
      <c r="E126" s="21"/>
      <c r="F126" s="21"/>
      <c r="G126" s="21"/>
    </row>
    <row r="127" spans="2:7" s="17" customFormat="1" ht="52.5" customHeight="1">
      <c r="B127" s="12" t="s">
        <v>88</v>
      </c>
      <c r="C127" s="38" t="s">
        <v>112</v>
      </c>
      <c r="D127" s="50"/>
      <c r="E127" s="21"/>
      <c r="F127" s="21"/>
      <c r="G127" s="21"/>
    </row>
    <row r="128" spans="2:7" s="17" customFormat="1" ht="12.75">
      <c r="B128" s="12"/>
      <c r="C128" s="38" t="s">
        <v>100</v>
      </c>
      <c r="D128" s="50"/>
      <c r="E128" s="21"/>
      <c r="F128" s="21"/>
      <c r="G128" s="21"/>
    </row>
    <row r="129" spans="2:7" s="17" customFormat="1" ht="12.75">
      <c r="B129" s="12"/>
      <c r="C129" s="38" t="s">
        <v>97</v>
      </c>
      <c r="D129" s="50">
        <v>5.6</v>
      </c>
      <c r="E129" s="21"/>
      <c r="F129" s="18">
        <f>D129*E129</f>
        <v>0</v>
      </c>
      <c r="G129" s="21"/>
    </row>
    <row r="130" spans="2:7" s="1" customFormat="1" ht="12.75">
      <c r="B130" s="2"/>
      <c r="C130" s="38"/>
      <c r="D130" s="50"/>
      <c r="E130" s="18"/>
      <c r="F130" s="18"/>
      <c r="G130" s="18"/>
    </row>
    <row r="131" spans="2:7" s="1" customFormat="1" ht="41.25" customHeight="1">
      <c r="B131" s="2" t="s">
        <v>89</v>
      </c>
      <c r="C131" s="38" t="s">
        <v>129</v>
      </c>
      <c r="D131" s="50"/>
      <c r="E131" s="18"/>
      <c r="F131" s="18"/>
      <c r="G131" s="18"/>
    </row>
    <row r="132" spans="2:7" s="1" customFormat="1" ht="12.75">
      <c r="B132" s="2"/>
      <c r="C132" s="38" t="s">
        <v>200</v>
      </c>
      <c r="D132" s="50"/>
      <c r="E132" s="18"/>
      <c r="F132" s="18"/>
      <c r="G132" s="18"/>
    </row>
    <row r="133" spans="2:7" s="1" customFormat="1" ht="12.75">
      <c r="B133" s="2"/>
      <c r="C133" s="38" t="s">
        <v>97</v>
      </c>
      <c r="D133" s="50">
        <v>15.4</v>
      </c>
      <c r="E133" s="18"/>
      <c r="F133" s="18">
        <f>D133*E133</f>
        <v>0</v>
      </c>
      <c r="G133" s="18"/>
    </row>
    <row r="134" spans="2:7" s="1" customFormat="1" ht="12.75">
      <c r="B134" s="2"/>
      <c r="C134" s="38"/>
      <c r="D134" s="50"/>
      <c r="E134" s="18"/>
      <c r="F134" s="18"/>
      <c r="G134" s="18"/>
    </row>
    <row r="135" spans="2:7" s="1" customFormat="1" ht="41.25" customHeight="1">
      <c r="B135" s="2" t="s">
        <v>90</v>
      </c>
      <c r="C135" s="38" t="s">
        <v>129</v>
      </c>
      <c r="D135" s="50"/>
      <c r="E135" s="18"/>
      <c r="F135" s="18"/>
      <c r="G135" s="18"/>
    </row>
    <row r="136" spans="2:7" s="1" customFormat="1" ht="12.75">
      <c r="B136" s="2"/>
      <c r="C136" s="38" t="s">
        <v>126</v>
      </c>
      <c r="D136" s="50"/>
      <c r="E136" s="18"/>
      <c r="F136" s="18"/>
      <c r="G136" s="18"/>
    </row>
    <row r="137" spans="2:7" s="1" customFormat="1" ht="12.75">
      <c r="B137" s="2"/>
      <c r="C137" s="38" t="s">
        <v>97</v>
      </c>
      <c r="D137" s="50">
        <v>9.1</v>
      </c>
      <c r="E137" s="18"/>
      <c r="F137" s="18">
        <f>D137*E137</f>
        <v>0</v>
      </c>
      <c r="G137" s="18"/>
    </row>
    <row r="138" spans="2:7" s="1" customFormat="1" ht="12.75">
      <c r="B138" s="2"/>
      <c r="C138" s="38"/>
      <c r="D138" s="50"/>
      <c r="E138" s="18"/>
      <c r="F138" s="18"/>
      <c r="G138" s="18"/>
    </row>
    <row r="139" spans="2:9" s="1" customFormat="1" ht="54.75" customHeight="1">
      <c r="B139" s="2" t="s">
        <v>91</v>
      </c>
      <c r="C139" s="38" t="s">
        <v>110</v>
      </c>
      <c r="D139" s="50"/>
      <c r="E139" s="18"/>
      <c r="F139" s="18"/>
      <c r="G139" s="18"/>
      <c r="I139" s="3"/>
    </row>
    <row r="140" spans="2:9" s="1" customFormat="1" ht="13.5" customHeight="1">
      <c r="B140" s="2"/>
      <c r="C140" s="38" t="s">
        <v>105</v>
      </c>
      <c r="D140" s="50">
        <v>132</v>
      </c>
      <c r="E140" s="18"/>
      <c r="F140" s="18">
        <f>D140*E140</f>
        <v>0</v>
      </c>
      <c r="G140" s="18"/>
      <c r="I140" s="3"/>
    </row>
    <row r="141" spans="2:9" s="1" customFormat="1" ht="13.5" customHeight="1">
      <c r="B141" s="2"/>
      <c r="C141" s="38"/>
      <c r="D141" s="50"/>
      <c r="E141" s="18"/>
      <c r="F141" s="18"/>
      <c r="G141" s="18"/>
      <c r="I141" s="3"/>
    </row>
    <row r="142" spans="2:9" s="1" customFormat="1" ht="39.75" customHeight="1">
      <c r="B142" s="2" t="s">
        <v>92</v>
      </c>
      <c r="C142" s="40" t="s">
        <v>204</v>
      </c>
      <c r="D142" s="50"/>
      <c r="E142" s="18"/>
      <c r="F142" s="18"/>
      <c r="G142" s="18"/>
      <c r="I142" s="3"/>
    </row>
    <row r="143" spans="2:9" s="1" customFormat="1" ht="13.5" customHeight="1">
      <c r="B143" s="2"/>
      <c r="C143" s="40" t="s">
        <v>105</v>
      </c>
      <c r="D143" s="50">
        <v>152.3</v>
      </c>
      <c r="E143" s="18"/>
      <c r="F143" s="18">
        <f>D143*E143</f>
        <v>0</v>
      </c>
      <c r="G143" s="18"/>
      <c r="I143" s="3"/>
    </row>
    <row r="144" spans="2:9" s="1" customFormat="1" ht="13.5" customHeight="1">
      <c r="B144" s="2"/>
      <c r="C144" s="42"/>
      <c r="D144" s="50"/>
      <c r="E144" s="18"/>
      <c r="F144" s="18"/>
      <c r="G144" s="18"/>
      <c r="I144" s="3"/>
    </row>
    <row r="145" spans="2:9" s="1" customFormat="1" ht="101.25" customHeight="1">
      <c r="B145" s="2" t="s">
        <v>93</v>
      </c>
      <c r="C145" s="40" t="s">
        <v>213</v>
      </c>
      <c r="D145" s="50"/>
      <c r="E145" s="18"/>
      <c r="F145" s="18"/>
      <c r="G145" s="18"/>
      <c r="I145" s="3"/>
    </row>
    <row r="146" spans="2:9" s="1" customFormat="1" ht="13.5" customHeight="1">
      <c r="B146" s="2"/>
      <c r="C146" s="40" t="s">
        <v>97</v>
      </c>
      <c r="D146" s="50">
        <v>22.9</v>
      </c>
      <c r="E146" s="18"/>
      <c r="F146" s="18">
        <f>D146*E146</f>
        <v>0</v>
      </c>
      <c r="G146" s="18"/>
      <c r="I146" s="3"/>
    </row>
    <row r="147" spans="2:9" s="1" customFormat="1" ht="13.5" customHeight="1">
      <c r="B147" s="2"/>
      <c r="C147" s="42"/>
      <c r="D147" s="50"/>
      <c r="E147" s="18"/>
      <c r="F147" s="18"/>
      <c r="G147" s="18"/>
      <c r="I147" s="3"/>
    </row>
    <row r="148" spans="2:9" s="1" customFormat="1" ht="91.5" customHeight="1">
      <c r="B148" s="2" t="s">
        <v>94</v>
      </c>
      <c r="C148" s="40" t="s">
        <v>214</v>
      </c>
      <c r="D148" s="50"/>
      <c r="E148" s="18"/>
      <c r="F148" s="18"/>
      <c r="G148" s="18"/>
      <c r="I148" s="3"/>
    </row>
    <row r="149" spans="2:9" s="1" customFormat="1" ht="13.5" customHeight="1">
      <c r="B149" s="2"/>
      <c r="C149" s="40" t="s">
        <v>97</v>
      </c>
      <c r="D149" s="50">
        <v>91.4</v>
      </c>
      <c r="E149" s="18"/>
      <c r="F149" s="18">
        <f>D149*E149</f>
        <v>0</v>
      </c>
      <c r="G149" s="18"/>
      <c r="I149" s="3"/>
    </row>
    <row r="150" spans="2:9" s="1" customFormat="1" ht="13.5" customHeight="1">
      <c r="B150" s="2"/>
      <c r="C150" s="38"/>
      <c r="D150" s="50"/>
      <c r="E150" s="18"/>
      <c r="F150" s="18"/>
      <c r="G150" s="18"/>
      <c r="I150" s="3"/>
    </row>
    <row r="151" spans="2:9" s="1" customFormat="1" ht="24">
      <c r="B151" s="2" t="s">
        <v>98</v>
      </c>
      <c r="C151" s="33" t="s">
        <v>136</v>
      </c>
      <c r="D151" s="47"/>
      <c r="E151" s="18"/>
      <c r="F151" s="18"/>
      <c r="G151" s="18"/>
      <c r="I151" s="3"/>
    </row>
    <row r="152" spans="2:9" s="1" customFormat="1" ht="12.75">
      <c r="B152" s="2"/>
      <c r="C152" s="33" t="s">
        <v>97</v>
      </c>
      <c r="D152" s="47">
        <v>92.6</v>
      </c>
      <c r="E152" s="18"/>
      <c r="F152" s="18">
        <f>D152*E152</f>
        <v>0</v>
      </c>
      <c r="G152" s="18"/>
      <c r="I152" s="3"/>
    </row>
    <row r="153" spans="2:9" s="1" customFormat="1" ht="12.75" customHeight="1">
      <c r="B153" s="2"/>
      <c r="C153" s="33"/>
      <c r="D153" s="47"/>
      <c r="E153" s="18"/>
      <c r="F153" s="18"/>
      <c r="G153" s="18"/>
      <c r="I153" s="3"/>
    </row>
    <row r="154" spans="2:9" s="1" customFormat="1" ht="36">
      <c r="B154" s="2" t="s">
        <v>99</v>
      </c>
      <c r="C154" s="33" t="s">
        <v>215</v>
      </c>
      <c r="D154" s="47"/>
      <c r="E154" s="18"/>
      <c r="F154" s="18"/>
      <c r="G154" s="18"/>
      <c r="I154" s="3"/>
    </row>
    <row r="155" spans="2:9" s="1" customFormat="1" ht="12.75">
      <c r="B155" s="2"/>
      <c r="C155" s="33" t="s">
        <v>97</v>
      </c>
      <c r="D155" s="47">
        <v>153.5</v>
      </c>
      <c r="E155" s="18"/>
      <c r="F155" s="18">
        <f>D155*E155</f>
        <v>0</v>
      </c>
      <c r="G155" s="18"/>
      <c r="I155" s="3"/>
    </row>
    <row r="156" spans="2:9" s="1" customFormat="1" ht="12.75" customHeight="1">
      <c r="B156" s="2"/>
      <c r="C156" s="33"/>
      <c r="D156" s="47"/>
      <c r="E156" s="18"/>
      <c r="F156" s="18"/>
      <c r="G156" s="18"/>
      <c r="I156" s="3"/>
    </row>
    <row r="157" spans="2:9" s="1" customFormat="1" ht="37.5" customHeight="1">
      <c r="B157" s="2" t="s">
        <v>113</v>
      </c>
      <c r="C157" s="38" t="s">
        <v>106</v>
      </c>
      <c r="D157" s="47"/>
      <c r="E157" s="18"/>
      <c r="F157" s="18"/>
      <c r="G157" s="18"/>
      <c r="I157" s="3"/>
    </row>
    <row r="158" spans="2:9" s="1" customFormat="1" ht="12.75" customHeight="1">
      <c r="B158" s="2"/>
      <c r="C158" s="33" t="s">
        <v>97</v>
      </c>
      <c r="D158" s="47">
        <v>255</v>
      </c>
      <c r="E158" s="18"/>
      <c r="F158" s="18">
        <f>D158*E158</f>
        <v>0</v>
      </c>
      <c r="G158" s="18"/>
      <c r="I158" s="3"/>
    </row>
    <row r="159" spans="2:9" s="1" customFormat="1" ht="12.75" customHeight="1">
      <c r="B159" s="2"/>
      <c r="C159" s="33"/>
      <c r="D159" s="47"/>
      <c r="E159" s="18"/>
      <c r="F159" s="18"/>
      <c r="G159" s="18"/>
      <c r="I159" s="3"/>
    </row>
    <row r="160" spans="2:9" s="1" customFormat="1" ht="36">
      <c r="B160" s="2" t="s">
        <v>114</v>
      </c>
      <c r="C160" s="33" t="s">
        <v>216</v>
      </c>
      <c r="D160" s="47"/>
      <c r="E160" s="18"/>
      <c r="F160" s="18"/>
      <c r="G160" s="18"/>
      <c r="I160" s="3"/>
    </row>
    <row r="161" spans="2:9" s="1" customFormat="1" ht="12.75">
      <c r="B161" s="2"/>
      <c r="C161" s="33" t="s">
        <v>97</v>
      </c>
      <c r="D161" s="47">
        <v>364</v>
      </c>
      <c r="E161" s="18"/>
      <c r="F161" s="18">
        <f>D161*E161</f>
        <v>0</v>
      </c>
      <c r="G161" s="18"/>
      <c r="I161" s="3"/>
    </row>
    <row r="162" spans="2:7" s="1" customFormat="1" ht="12.75" customHeight="1">
      <c r="B162" s="2"/>
      <c r="C162" s="38"/>
      <c r="D162" s="50"/>
      <c r="E162" s="18"/>
      <c r="F162" s="18"/>
      <c r="G162" s="18"/>
    </row>
    <row r="163" spans="2:9" s="1" customFormat="1" ht="36">
      <c r="B163" s="12" t="s">
        <v>115</v>
      </c>
      <c r="C163" s="40" t="s">
        <v>180</v>
      </c>
      <c r="D163" s="50"/>
      <c r="E163" s="21"/>
      <c r="F163" s="18"/>
      <c r="G163" s="18"/>
      <c r="I163" s="3"/>
    </row>
    <row r="164" spans="2:9" s="1" customFormat="1" ht="12.75">
      <c r="B164" s="12"/>
      <c r="C164" s="38" t="s">
        <v>85</v>
      </c>
      <c r="D164" s="50">
        <v>1</v>
      </c>
      <c r="E164" s="21"/>
      <c r="F164" s="18">
        <f>D164*E164</f>
        <v>0</v>
      </c>
      <c r="G164" s="18"/>
      <c r="I164" s="3"/>
    </row>
    <row r="165" spans="2:9" s="1" customFormat="1" ht="12.75">
      <c r="B165" s="12"/>
      <c r="C165" s="38"/>
      <c r="D165" s="50"/>
      <c r="E165" s="21"/>
      <c r="F165" s="18"/>
      <c r="G165" s="18"/>
      <c r="I165" s="3"/>
    </row>
    <row r="166" spans="2:9" s="1" customFormat="1" ht="48">
      <c r="B166" s="12" t="s">
        <v>123</v>
      </c>
      <c r="C166" s="38" t="s">
        <v>203</v>
      </c>
      <c r="D166" s="50"/>
      <c r="E166" s="21"/>
      <c r="F166" s="18"/>
      <c r="G166" s="18"/>
      <c r="I166" s="3"/>
    </row>
    <row r="167" spans="2:9" s="1" customFormat="1" ht="12.75">
      <c r="B167" s="12"/>
      <c r="C167" s="38" t="s">
        <v>105</v>
      </c>
      <c r="D167" s="50">
        <v>112</v>
      </c>
      <c r="E167" s="21"/>
      <c r="F167" s="18">
        <f>D167*E167</f>
        <v>0</v>
      </c>
      <c r="G167" s="18"/>
      <c r="I167" s="3"/>
    </row>
    <row r="168" spans="2:9" s="1" customFormat="1" ht="12.75" customHeight="1">
      <c r="B168" s="12"/>
      <c r="C168" s="38"/>
      <c r="D168" s="50"/>
      <c r="E168" s="21"/>
      <c r="F168" s="18"/>
      <c r="G168" s="18"/>
      <c r="I168" s="3"/>
    </row>
    <row r="169" spans="2:7" s="1" customFormat="1" ht="24">
      <c r="B169" s="2" t="s">
        <v>124</v>
      </c>
      <c r="C169" s="38" t="s">
        <v>103</v>
      </c>
      <c r="D169" s="50"/>
      <c r="E169" s="18"/>
      <c r="F169" s="18"/>
      <c r="G169" s="18"/>
    </row>
    <row r="170" spans="2:7" s="1" customFormat="1" ht="12.75">
      <c r="B170" s="2"/>
      <c r="C170" s="33" t="s">
        <v>298</v>
      </c>
      <c r="D170" s="47"/>
      <c r="E170" s="18"/>
      <c r="F170" s="18">
        <f>SUM(F113:F169)*0.05</f>
        <v>0</v>
      </c>
      <c r="G170" s="18"/>
    </row>
    <row r="171" spans="2:7" s="1" customFormat="1" ht="12.75">
      <c r="B171" s="2"/>
      <c r="C171" s="33"/>
      <c r="D171" s="47"/>
      <c r="E171" s="18"/>
      <c r="F171" s="18"/>
      <c r="G171" s="18"/>
    </row>
    <row r="172" spans="1:7" s="1" customFormat="1" ht="13.5" thickBot="1">
      <c r="A172" s="103"/>
      <c r="B172" s="104"/>
      <c r="C172" s="102" t="s">
        <v>101</v>
      </c>
      <c r="D172" s="105"/>
      <c r="E172" s="101"/>
      <c r="F172" s="101">
        <f>SUM(F113:F171)</f>
        <v>0</v>
      </c>
      <c r="G172" s="18"/>
    </row>
  </sheetData>
  <sheetProtection/>
  <printOptions/>
  <pageMargins left="0.5118110236220472" right="0.3937007874015748" top="0.984251968503937" bottom="0.7086614173228347" header="0.5118110236220472" footer="0.6692913385826772"/>
  <pageSetup firstPageNumber="18" useFirstPageNumber="1" fitToWidth="0" horizontalDpi="300" verticalDpi="300" orientation="portrait" paperSize="9" scale="89" r:id="rId1"/>
  <headerFooter alignWithMargins="0">
    <oddHeader xml:space="preserve">&amp;L&amp;"Arial,Poševno"&amp;8 &amp;R&amp;"Arial,Krepko"&amp;9kanal ˝K6˝ &amp;"Arial,Navadno"&amp;10 </oddHeader>
    <oddFooter>&amp;R&amp;"Arial,Krepko"&amp;9&amp;P</oddFooter>
  </headerFooter>
  <rowBreaks count="3" manualBreakCount="3">
    <brk id="49" max="255" man="1"/>
    <brk id="83" max="5" man="1"/>
    <brk id="108" max="255" man="1"/>
  </rowBreaks>
</worksheet>
</file>

<file path=xl/worksheets/sheet7.xml><?xml version="1.0" encoding="utf-8"?>
<worksheet xmlns="http://schemas.openxmlformats.org/spreadsheetml/2006/main" xmlns:r="http://schemas.openxmlformats.org/officeDocument/2006/relationships">
  <dimension ref="A1:I126"/>
  <sheetViews>
    <sheetView view="pageLayout" workbookViewId="0" topLeftCell="A1">
      <selection activeCell="F122" sqref="F122"/>
    </sheetView>
  </sheetViews>
  <sheetFormatPr defaultColWidth="9.140625" defaultRowHeight="12.75"/>
  <cols>
    <col min="1" max="1" width="3.57421875" style="8" customWidth="1"/>
    <col min="2" max="2" width="4.57421875" style="9" customWidth="1"/>
    <col min="3" max="3" width="43.28125" style="43" customWidth="1"/>
    <col min="4" max="4" width="11.140625" style="55" customWidth="1"/>
    <col min="5" max="5" width="14.7109375" style="62" customWidth="1"/>
    <col min="6" max="6" width="20.140625" style="62" customWidth="1"/>
    <col min="7" max="7" width="10.140625" style="62" hidden="1" customWidth="1"/>
    <col min="8" max="8" width="6.8515625" style="8" customWidth="1"/>
    <col min="9" max="16384" width="9.140625" style="8" customWidth="1"/>
  </cols>
  <sheetData>
    <row r="1" spans="3:7" s="10" customFormat="1" ht="12.75">
      <c r="C1" s="30"/>
      <c r="D1" s="54"/>
      <c r="E1" s="61"/>
      <c r="F1" s="61"/>
      <c r="G1" s="61"/>
    </row>
    <row r="2" spans="2:7" s="1" customFormat="1" ht="12.75">
      <c r="B2" s="2"/>
      <c r="C2" s="31"/>
      <c r="D2" s="47"/>
      <c r="E2" s="18"/>
      <c r="F2" s="18"/>
      <c r="G2" s="18"/>
    </row>
    <row r="3" spans="2:7" s="1" customFormat="1" ht="12.75">
      <c r="B3" s="2"/>
      <c r="C3" s="32"/>
      <c r="D3" s="47"/>
      <c r="E3" s="18"/>
      <c r="F3" s="18"/>
      <c r="G3" s="18"/>
    </row>
    <row r="4" spans="2:7" s="1" customFormat="1" ht="18">
      <c r="B4" s="77"/>
      <c r="C4" s="80" t="s">
        <v>72</v>
      </c>
      <c r="D4" s="81"/>
      <c r="E4" s="82"/>
      <c r="F4" s="82"/>
      <c r="G4" s="18"/>
    </row>
    <row r="5" spans="2:7" s="1" customFormat="1" ht="18">
      <c r="B5" s="77"/>
      <c r="C5" s="78"/>
      <c r="D5" s="81"/>
      <c r="E5" s="82"/>
      <c r="F5" s="82"/>
      <c r="G5" s="18"/>
    </row>
    <row r="6" spans="2:7" s="1" customFormat="1" ht="18">
      <c r="B6" s="77"/>
      <c r="C6" s="78"/>
      <c r="D6" s="81"/>
      <c r="E6" s="82"/>
      <c r="F6" s="82"/>
      <c r="G6" s="18"/>
    </row>
    <row r="7" spans="2:7" s="1" customFormat="1" ht="18">
      <c r="B7" s="77"/>
      <c r="C7" s="78"/>
      <c r="D7" s="81"/>
      <c r="E7" s="82"/>
      <c r="F7" s="82"/>
      <c r="G7" s="18"/>
    </row>
    <row r="8" spans="2:7" s="1" customFormat="1" ht="18">
      <c r="B8" s="77"/>
      <c r="C8" s="78"/>
      <c r="D8" s="81"/>
      <c r="E8" s="82"/>
      <c r="F8" s="82"/>
      <c r="G8" s="18"/>
    </row>
    <row r="9" spans="2:7" s="1" customFormat="1" ht="18">
      <c r="B9" s="83"/>
      <c r="C9" s="79"/>
      <c r="D9" s="81"/>
      <c r="E9" s="82"/>
      <c r="F9" s="82"/>
      <c r="G9" s="18"/>
    </row>
    <row r="10" spans="2:7" s="1" customFormat="1" ht="18">
      <c r="B10" s="84" t="s">
        <v>74</v>
      </c>
      <c r="C10" s="85" t="s">
        <v>73</v>
      </c>
      <c r="D10" s="86"/>
      <c r="E10" s="87"/>
      <c r="F10" s="87">
        <f>F73</f>
        <v>0</v>
      </c>
      <c r="G10" s="18"/>
    </row>
    <row r="11" spans="2:7" s="1" customFormat="1" ht="18">
      <c r="B11" s="88" t="s">
        <v>75</v>
      </c>
      <c r="C11" s="89" t="s">
        <v>76</v>
      </c>
      <c r="D11" s="90"/>
      <c r="E11" s="91"/>
      <c r="F11" s="91">
        <f>F126</f>
        <v>0</v>
      </c>
      <c r="G11" s="18"/>
    </row>
    <row r="12" spans="2:7" s="1" customFormat="1" ht="18">
      <c r="B12" s="88"/>
      <c r="C12" s="89"/>
      <c r="D12" s="90"/>
      <c r="E12" s="91"/>
      <c r="F12" s="91"/>
      <c r="G12" s="18"/>
    </row>
    <row r="13" spans="2:7" s="1" customFormat="1" ht="18.75" thickBot="1">
      <c r="B13" s="92"/>
      <c r="C13" s="93" t="s">
        <v>77</v>
      </c>
      <c r="D13" s="94"/>
      <c r="E13" s="95"/>
      <c r="F13" s="106">
        <f>SUM(F10:F12)</f>
        <v>0</v>
      </c>
      <c r="G13" s="18"/>
    </row>
    <row r="14" spans="2:7" s="1" customFormat="1" ht="18.75" thickTop="1">
      <c r="B14" s="77"/>
      <c r="C14" s="79"/>
      <c r="D14" s="81"/>
      <c r="E14" s="82"/>
      <c r="F14" s="82"/>
      <c r="G14" s="18"/>
    </row>
    <row r="15" spans="3:7" s="1" customFormat="1" ht="12.75">
      <c r="C15" s="36"/>
      <c r="D15" s="47"/>
      <c r="E15" s="18"/>
      <c r="F15" s="18"/>
      <c r="G15" s="18"/>
    </row>
    <row r="16" spans="2:7" s="1" customFormat="1" ht="12.75">
      <c r="B16" s="2"/>
      <c r="C16" s="33"/>
      <c r="D16" s="47"/>
      <c r="E16" s="18"/>
      <c r="F16" s="18"/>
      <c r="G16" s="18"/>
    </row>
    <row r="17" spans="2:7" s="1" customFormat="1" ht="12.75">
      <c r="B17" s="2"/>
      <c r="C17" s="33"/>
      <c r="D17" s="47"/>
      <c r="E17" s="18"/>
      <c r="F17" s="18"/>
      <c r="G17" s="18"/>
    </row>
    <row r="18" spans="2:7" s="1" customFormat="1" ht="12.75">
      <c r="B18" s="4"/>
      <c r="C18" s="34"/>
      <c r="D18" s="47"/>
      <c r="E18" s="18"/>
      <c r="F18" s="18"/>
      <c r="G18" s="18"/>
    </row>
    <row r="19" spans="2:7" s="1" customFormat="1" ht="12.75">
      <c r="B19" s="4"/>
      <c r="C19" s="34"/>
      <c r="D19" s="47"/>
      <c r="E19" s="18"/>
      <c r="F19" s="18"/>
      <c r="G19" s="18"/>
    </row>
    <row r="20" spans="2:7" s="1" customFormat="1" ht="12.75">
      <c r="B20" s="6"/>
      <c r="C20" s="33"/>
      <c r="D20" s="48"/>
      <c r="E20" s="19"/>
      <c r="F20" s="18"/>
      <c r="G20" s="18"/>
    </row>
    <row r="21" spans="2:7" s="1" customFormat="1" ht="12.75">
      <c r="B21" s="6"/>
      <c r="C21" s="35"/>
      <c r="D21" s="48"/>
      <c r="E21" s="19"/>
      <c r="F21" s="18"/>
      <c r="G21" s="18"/>
    </row>
    <row r="22" spans="2:7" s="1" customFormat="1" ht="12.75">
      <c r="B22" s="6"/>
      <c r="C22" s="35"/>
      <c r="D22" s="48"/>
      <c r="E22" s="19"/>
      <c r="F22" s="18"/>
      <c r="G22" s="18"/>
    </row>
    <row r="23" spans="2:7" s="1" customFormat="1" ht="12.75">
      <c r="B23" s="2"/>
      <c r="C23" s="33"/>
      <c r="D23" s="47"/>
      <c r="E23" s="18"/>
      <c r="F23" s="18"/>
      <c r="G23" s="18"/>
    </row>
    <row r="24" spans="2:7" s="1" customFormat="1" ht="12.75">
      <c r="B24" s="2"/>
      <c r="C24" s="34"/>
      <c r="D24" s="47"/>
      <c r="E24" s="18"/>
      <c r="F24" s="18"/>
      <c r="G24" s="18"/>
    </row>
    <row r="25" spans="2:7" s="1" customFormat="1" ht="12.75">
      <c r="B25" s="2"/>
      <c r="C25" s="34"/>
      <c r="D25" s="47"/>
      <c r="E25" s="18"/>
      <c r="F25" s="18"/>
      <c r="G25" s="18"/>
    </row>
    <row r="26" spans="3:7" s="1" customFormat="1" ht="12.75">
      <c r="C26" s="36"/>
      <c r="D26" s="47"/>
      <c r="E26" s="18"/>
      <c r="F26" s="18"/>
      <c r="G26" s="18"/>
    </row>
    <row r="27" spans="3:7" s="1" customFormat="1" ht="12.75">
      <c r="C27" s="36"/>
      <c r="D27" s="47"/>
      <c r="E27" s="18"/>
      <c r="F27" s="18"/>
      <c r="G27" s="18"/>
    </row>
    <row r="28" spans="3:7" s="1" customFormat="1" ht="12.75">
      <c r="C28" s="36"/>
      <c r="D28" s="47"/>
      <c r="E28" s="18"/>
      <c r="F28" s="18"/>
      <c r="G28" s="18"/>
    </row>
    <row r="29" spans="2:7" s="1" customFormat="1" ht="12.75">
      <c r="B29" s="4"/>
      <c r="C29" s="36"/>
      <c r="D29" s="47"/>
      <c r="E29" s="18"/>
      <c r="F29" s="18"/>
      <c r="G29" s="18"/>
    </row>
    <row r="30" spans="2:7" s="1" customFormat="1" ht="12.75">
      <c r="B30" s="2"/>
      <c r="C30" s="33"/>
      <c r="D30" s="47"/>
      <c r="E30" s="18"/>
      <c r="F30" s="18"/>
      <c r="G30" s="18"/>
    </row>
    <row r="31" spans="2:7" s="1" customFormat="1" ht="12.75">
      <c r="B31" s="2"/>
      <c r="C31" s="33"/>
      <c r="D31" s="47"/>
      <c r="E31" s="18"/>
      <c r="F31" s="18"/>
      <c r="G31" s="18"/>
    </row>
    <row r="32" spans="2:7" s="1" customFormat="1" ht="12.75">
      <c r="B32" s="2"/>
      <c r="C32" s="36"/>
      <c r="D32" s="47"/>
      <c r="E32" s="18"/>
      <c r="F32" s="18"/>
      <c r="G32" s="18"/>
    </row>
    <row r="33" spans="3:7" s="1" customFormat="1" ht="12.75">
      <c r="C33" s="36"/>
      <c r="D33" s="47"/>
      <c r="E33" s="18"/>
      <c r="F33" s="18"/>
      <c r="G33" s="18"/>
    </row>
    <row r="34" spans="3:7" s="1" customFormat="1" ht="12.75">
      <c r="C34" s="36"/>
      <c r="D34" s="47"/>
      <c r="E34" s="18"/>
      <c r="F34" s="18"/>
      <c r="G34" s="18"/>
    </row>
    <row r="35" spans="3:7" s="1" customFormat="1" ht="12.75">
      <c r="C35" s="36"/>
      <c r="D35" s="47"/>
      <c r="E35" s="18"/>
      <c r="F35" s="18"/>
      <c r="G35" s="18"/>
    </row>
    <row r="36" spans="2:7" s="1" customFormat="1" ht="12.75">
      <c r="B36" s="2"/>
      <c r="C36" s="34"/>
      <c r="D36" s="47"/>
      <c r="E36" s="18"/>
      <c r="F36" s="18"/>
      <c r="G36" s="18"/>
    </row>
    <row r="37" spans="2:7" s="1" customFormat="1" ht="12.75">
      <c r="B37" s="2"/>
      <c r="C37" s="33"/>
      <c r="D37" s="47"/>
      <c r="E37" s="18"/>
      <c r="F37" s="18"/>
      <c r="G37" s="18"/>
    </row>
    <row r="38" spans="2:7" s="1" customFormat="1" ht="12.75">
      <c r="B38" s="2"/>
      <c r="C38" s="33"/>
      <c r="D38" s="47"/>
      <c r="E38" s="18"/>
      <c r="F38" s="18"/>
      <c r="G38" s="18"/>
    </row>
    <row r="39" spans="2:7" s="1" customFormat="1" ht="12.75">
      <c r="B39" s="2"/>
      <c r="C39" s="33"/>
      <c r="D39" s="47"/>
      <c r="E39" s="18"/>
      <c r="F39" s="18"/>
      <c r="G39" s="18"/>
    </row>
    <row r="40" spans="2:7" s="1" customFormat="1" ht="12.75">
      <c r="B40" s="2"/>
      <c r="C40" s="33"/>
      <c r="D40" s="47"/>
      <c r="E40" s="18"/>
      <c r="F40" s="18"/>
      <c r="G40" s="18"/>
    </row>
    <row r="41" spans="2:7" s="1" customFormat="1" ht="12.75">
      <c r="B41" s="2"/>
      <c r="C41" s="33"/>
      <c r="D41" s="47"/>
      <c r="E41" s="18"/>
      <c r="F41" s="18"/>
      <c r="G41" s="18"/>
    </row>
    <row r="42" spans="2:7" s="1" customFormat="1" ht="12.75">
      <c r="B42" s="2"/>
      <c r="C42" s="33"/>
      <c r="D42" s="47"/>
      <c r="E42" s="18"/>
      <c r="F42" s="18"/>
      <c r="G42" s="18"/>
    </row>
    <row r="43" spans="2:7" s="1" customFormat="1" ht="12.75">
      <c r="B43" s="2"/>
      <c r="C43" s="33"/>
      <c r="D43" s="47"/>
      <c r="E43" s="18"/>
      <c r="F43" s="18"/>
      <c r="G43" s="18"/>
    </row>
    <row r="44" spans="2:7" s="1" customFormat="1" ht="12.75">
      <c r="B44" s="2"/>
      <c r="C44" s="33"/>
      <c r="D44" s="47"/>
      <c r="E44" s="18"/>
      <c r="F44" s="18"/>
      <c r="G44" s="18"/>
    </row>
    <row r="45" spans="2:7" s="1" customFormat="1" ht="12.75">
      <c r="B45" s="2"/>
      <c r="C45" s="33"/>
      <c r="D45" s="47"/>
      <c r="E45" s="18"/>
      <c r="F45" s="18"/>
      <c r="G45" s="18"/>
    </row>
    <row r="46" spans="2:7" s="1" customFormat="1" ht="12.75">
      <c r="B46" s="2"/>
      <c r="C46" s="33"/>
      <c r="D46" s="47"/>
      <c r="E46" s="18"/>
      <c r="F46" s="18"/>
      <c r="G46" s="18"/>
    </row>
    <row r="47" spans="2:7" s="1" customFormat="1" ht="12.75">
      <c r="B47" s="2"/>
      <c r="C47" s="33"/>
      <c r="D47" s="47"/>
      <c r="E47" s="18"/>
      <c r="F47" s="18"/>
      <c r="G47" s="18"/>
    </row>
    <row r="48" spans="2:7" s="1" customFormat="1" ht="12.75">
      <c r="B48" s="2"/>
      <c r="C48" s="33"/>
      <c r="D48" s="47"/>
      <c r="E48" s="18"/>
      <c r="F48" s="18"/>
      <c r="G48" s="18"/>
    </row>
    <row r="49" spans="2:7" s="1" customFormat="1" ht="12.75">
      <c r="B49" s="2"/>
      <c r="C49" s="33"/>
      <c r="D49" s="47"/>
      <c r="E49" s="18"/>
      <c r="F49" s="18"/>
      <c r="G49" s="18"/>
    </row>
    <row r="50" spans="2:7" s="1" customFormat="1" ht="12.75">
      <c r="B50" s="2"/>
      <c r="C50" s="33"/>
      <c r="D50" s="47"/>
      <c r="E50" s="18"/>
      <c r="F50" s="18"/>
      <c r="G50" s="18"/>
    </row>
    <row r="51" spans="2:7" s="1" customFormat="1" ht="12.75">
      <c r="B51" s="4" t="s">
        <v>74</v>
      </c>
      <c r="C51" s="34" t="s">
        <v>78</v>
      </c>
      <c r="D51" s="49"/>
      <c r="E51" s="20"/>
      <c r="F51" s="18"/>
      <c r="G51" s="18"/>
    </row>
    <row r="52" spans="2:7" s="1" customFormat="1" ht="12.75">
      <c r="B52" s="4"/>
      <c r="C52" s="34"/>
      <c r="D52" s="49"/>
      <c r="E52" s="20"/>
      <c r="F52" s="18"/>
      <c r="G52" s="18"/>
    </row>
    <row r="53" spans="2:7" s="1" customFormat="1" ht="24">
      <c r="B53" s="2" t="s">
        <v>79</v>
      </c>
      <c r="C53" s="33" t="s">
        <v>80</v>
      </c>
      <c r="D53" s="47"/>
      <c r="E53" s="18"/>
      <c r="F53" s="18"/>
      <c r="G53" s="18"/>
    </row>
    <row r="54" spans="2:7" s="1" customFormat="1" ht="12.75">
      <c r="B54" s="2"/>
      <c r="C54" s="33" t="s">
        <v>81</v>
      </c>
      <c r="D54" s="47">
        <v>93</v>
      </c>
      <c r="E54" s="18"/>
      <c r="F54" s="18">
        <f>D54*E54</f>
        <v>0</v>
      </c>
      <c r="G54" s="18"/>
    </row>
    <row r="55" spans="2:7" s="1" customFormat="1" ht="12.75">
      <c r="B55" s="2"/>
      <c r="C55" s="33"/>
      <c r="D55" s="47"/>
      <c r="E55" s="18"/>
      <c r="F55" s="18"/>
      <c r="G55" s="18"/>
    </row>
    <row r="56" spans="2:7" s="1" customFormat="1" ht="24">
      <c r="B56" s="2" t="s">
        <v>83</v>
      </c>
      <c r="C56" s="33" t="s">
        <v>84</v>
      </c>
      <c r="D56" s="47"/>
      <c r="E56" s="18"/>
      <c r="F56" s="18"/>
      <c r="G56" s="18"/>
    </row>
    <row r="57" spans="2:7" s="1" customFormat="1" ht="12.75">
      <c r="B57" s="2"/>
      <c r="C57" s="33" t="s">
        <v>85</v>
      </c>
      <c r="D57" s="47">
        <v>4</v>
      </c>
      <c r="E57" s="18"/>
      <c r="F57" s="18">
        <f>D57*E57</f>
        <v>0</v>
      </c>
      <c r="G57" s="18"/>
    </row>
    <row r="58" spans="2:7" s="1" customFormat="1" ht="12.75">
      <c r="B58" s="2"/>
      <c r="C58" s="33"/>
      <c r="D58" s="47"/>
      <c r="E58" s="18"/>
      <c r="F58" s="18"/>
      <c r="G58" s="18"/>
    </row>
    <row r="59" spans="2:7" s="1" customFormat="1" ht="24.75" customHeight="1">
      <c r="B59" s="2" t="s">
        <v>86</v>
      </c>
      <c r="C59" s="33" t="s">
        <v>229</v>
      </c>
      <c r="D59" s="47"/>
      <c r="E59" s="18"/>
      <c r="F59" s="18"/>
      <c r="G59" s="18"/>
    </row>
    <row r="60" spans="2:7" s="1" customFormat="1" ht="12.75">
      <c r="B60" s="2"/>
      <c r="C60" s="33" t="s">
        <v>85</v>
      </c>
      <c r="D60" s="47">
        <v>1</v>
      </c>
      <c r="E60" s="18"/>
      <c r="F60" s="18">
        <f>D60*E60</f>
        <v>0</v>
      </c>
      <c r="G60" s="18"/>
    </row>
    <row r="61" spans="2:7" s="1" customFormat="1" ht="12.75">
      <c r="B61" s="2"/>
      <c r="C61" s="33"/>
      <c r="D61" s="47"/>
      <c r="E61" s="18"/>
      <c r="F61" s="18"/>
      <c r="G61" s="18"/>
    </row>
    <row r="62" spans="2:7" s="1" customFormat="1" ht="60">
      <c r="B62" s="2" t="s">
        <v>87</v>
      </c>
      <c r="C62" s="33" t="s">
        <v>155</v>
      </c>
      <c r="D62" s="47"/>
      <c r="E62" s="18"/>
      <c r="F62" s="18"/>
      <c r="G62" s="18"/>
    </row>
    <row r="63" spans="2:7" s="1" customFormat="1" ht="12.75">
      <c r="B63" s="2"/>
      <c r="C63" s="33" t="s">
        <v>156</v>
      </c>
      <c r="D63" s="47"/>
      <c r="E63" s="18"/>
      <c r="F63" s="18"/>
      <c r="G63" s="18"/>
    </row>
    <row r="64" spans="2:7" s="1" customFormat="1" ht="12.75">
      <c r="B64" s="2"/>
      <c r="C64" s="33" t="s">
        <v>81</v>
      </c>
      <c r="D64" s="47">
        <v>93</v>
      </c>
      <c r="E64" s="18"/>
      <c r="F64" s="18">
        <f>D64*E64</f>
        <v>0</v>
      </c>
      <c r="G64" s="18"/>
    </row>
    <row r="65" spans="2:7" s="1" customFormat="1" ht="12.75">
      <c r="B65" s="2"/>
      <c r="C65" s="33"/>
      <c r="D65" s="47"/>
      <c r="E65" s="18"/>
      <c r="F65" s="18"/>
      <c r="G65" s="18"/>
    </row>
    <row r="66" spans="2:7" s="1" customFormat="1" ht="12.75">
      <c r="B66" s="2" t="s">
        <v>88</v>
      </c>
      <c r="C66" s="33" t="s">
        <v>60</v>
      </c>
      <c r="D66" s="47"/>
      <c r="E66" s="18"/>
      <c r="F66" s="18"/>
      <c r="G66" s="18"/>
    </row>
    <row r="67" spans="2:7" s="1" customFormat="1" ht="12.75">
      <c r="B67" s="2"/>
      <c r="C67" s="33" t="s">
        <v>156</v>
      </c>
      <c r="D67" s="47"/>
      <c r="E67" s="18"/>
      <c r="F67" s="18"/>
      <c r="G67" s="18"/>
    </row>
    <row r="68" spans="2:7" s="1" customFormat="1" ht="12.75">
      <c r="B68" s="2"/>
      <c r="C68" s="33" t="s">
        <v>81</v>
      </c>
      <c r="D68" s="47">
        <v>93</v>
      </c>
      <c r="E68" s="18"/>
      <c r="F68" s="18">
        <f>D68*E68</f>
        <v>0</v>
      </c>
      <c r="G68" s="18"/>
    </row>
    <row r="69" spans="2:7" s="1" customFormat="1" ht="12.75">
      <c r="B69" s="2"/>
      <c r="C69" s="33"/>
      <c r="D69" s="47"/>
      <c r="E69" s="18"/>
      <c r="F69" s="18"/>
      <c r="G69" s="18"/>
    </row>
    <row r="70" spans="2:7" s="1" customFormat="1" ht="24">
      <c r="B70" s="2" t="s">
        <v>89</v>
      </c>
      <c r="C70" s="33" t="s">
        <v>103</v>
      </c>
      <c r="D70" s="47"/>
      <c r="E70" s="18"/>
      <c r="F70" s="18"/>
      <c r="G70" s="18"/>
    </row>
    <row r="71" spans="2:7" s="1" customFormat="1" ht="12.75">
      <c r="B71" s="2"/>
      <c r="C71" s="33" t="s">
        <v>299</v>
      </c>
      <c r="D71" s="47"/>
      <c r="E71" s="18"/>
      <c r="F71" s="18">
        <f>SUM(F54:F70)*0.05</f>
        <v>0</v>
      </c>
      <c r="G71" s="18"/>
    </row>
    <row r="72" spans="2:7" s="1" customFormat="1" ht="12.75">
      <c r="B72" s="2"/>
      <c r="C72" s="33"/>
      <c r="D72" s="47"/>
      <c r="E72" s="18"/>
      <c r="F72" s="18"/>
      <c r="G72" s="18"/>
    </row>
    <row r="73" spans="1:7" s="1" customFormat="1" ht="13.5" thickBot="1">
      <c r="A73" s="103"/>
      <c r="B73" s="104"/>
      <c r="C73" s="102" t="s">
        <v>95</v>
      </c>
      <c r="D73" s="105"/>
      <c r="E73" s="101"/>
      <c r="F73" s="101">
        <f>SUM(F54:F72)</f>
        <v>0</v>
      </c>
      <c r="G73" s="18"/>
    </row>
    <row r="74" spans="2:7" s="1" customFormat="1" ht="12.75">
      <c r="B74" s="2"/>
      <c r="C74" s="33"/>
      <c r="D74" s="47"/>
      <c r="E74" s="18"/>
      <c r="F74" s="18"/>
      <c r="G74" s="18"/>
    </row>
    <row r="75" spans="2:9" s="1" customFormat="1" ht="12.75">
      <c r="B75" s="4" t="s">
        <v>75</v>
      </c>
      <c r="C75" s="34" t="s">
        <v>96</v>
      </c>
      <c r="D75" s="49"/>
      <c r="E75" s="20"/>
      <c r="F75" s="18"/>
      <c r="G75" s="18"/>
      <c r="I75" s="5"/>
    </row>
    <row r="76" spans="2:9" s="1" customFormat="1" ht="12.75">
      <c r="B76" s="4"/>
      <c r="C76" s="34"/>
      <c r="D76" s="49"/>
      <c r="E76" s="20"/>
      <c r="F76" s="18"/>
      <c r="G76" s="18"/>
      <c r="I76" s="5"/>
    </row>
    <row r="77" spans="2:9" s="1" customFormat="1" ht="36">
      <c r="B77" s="2" t="s">
        <v>79</v>
      </c>
      <c r="C77" s="38" t="s">
        <v>172</v>
      </c>
      <c r="D77" s="47"/>
      <c r="E77" s="18"/>
      <c r="F77" s="18"/>
      <c r="G77" s="18"/>
      <c r="I77" s="3"/>
    </row>
    <row r="78" spans="2:9" s="1" customFormat="1" ht="12.75">
      <c r="B78" s="2"/>
      <c r="C78" s="33" t="s">
        <v>97</v>
      </c>
      <c r="D78" s="47">
        <v>7.2</v>
      </c>
      <c r="E78" s="18"/>
      <c r="F78" s="18">
        <f>D78*E78</f>
        <v>0</v>
      </c>
      <c r="G78" s="18"/>
      <c r="I78" s="3"/>
    </row>
    <row r="79" spans="2:9" s="1" customFormat="1" ht="12.75">
      <c r="B79" s="4"/>
      <c r="C79" s="34"/>
      <c r="D79" s="49"/>
      <c r="E79" s="20"/>
      <c r="F79" s="18"/>
      <c r="G79" s="18"/>
      <c r="I79" s="5"/>
    </row>
    <row r="80" spans="2:9" s="1" customFormat="1" ht="42.75" customHeight="1">
      <c r="B80" s="2" t="s">
        <v>83</v>
      </c>
      <c r="C80" s="33" t="s">
        <v>310</v>
      </c>
      <c r="D80" s="47"/>
      <c r="E80" s="18"/>
      <c r="F80" s="18"/>
      <c r="G80" s="18"/>
      <c r="I80" s="3"/>
    </row>
    <row r="81" spans="2:9" s="1" customFormat="1" ht="12.75">
      <c r="B81" s="2"/>
      <c r="C81" s="33" t="s">
        <v>105</v>
      </c>
      <c r="D81" s="47">
        <v>485</v>
      </c>
      <c r="E81" s="18"/>
      <c r="F81" s="18">
        <f>D81*E81</f>
        <v>0</v>
      </c>
      <c r="G81" s="18"/>
      <c r="I81" s="3"/>
    </row>
    <row r="82" spans="2:9" s="1" customFormat="1" ht="12.75">
      <c r="B82" s="2"/>
      <c r="C82" s="33"/>
      <c r="D82" s="47"/>
      <c r="E82" s="18"/>
      <c r="F82" s="18"/>
      <c r="G82" s="18"/>
      <c r="I82" s="3"/>
    </row>
    <row r="83" spans="2:9" s="1" customFormat="1" ht="93.75" customHeight="1">
      <c r="B83" s="2" t="s">
        <v>86</v>
      </c>
      <c r="C83" s="64" t="s">
        <v>248</v>
      </c>
      <c r="D83" s="47"/>
      <c r="E83" s="18"/>
      <c r="F83" s="18"/>
      <c r="G83" s="18"/>
      <c r="I83" s="3"/>
    </row>
    <row r="84" spans="1:9" s="1" customFormat="1" ht="12.75">
      <c r="A84" s="2"/>
      <c r="B84" s="2"/>
      <c r="C84" s="33" t="s">
        <v>105</v>
      </c>
      <c r="D84" s="47">
        <v>485</v>
      </c>
      <c r="E84" s="18"/>
      <c r="F84" s="18">
        <f>D84*E84</f>
        <v>0</v>
      </c>
      <c r="G84" s="18"/>
      <c r="I84" s="3"/>
    </row>
    <row r="85" spans="1:9" s="1" customFormat="1" ht="12.75">
      <c r="A85" s="2"/>
      <c r="B85" s="2"/>
      <c r="C85" s="33"/>
      <c r="D85" s="47"/>
      <c r="E85" s="18"/>
      <c r="F85" s="18"/>
      <c r="G85" s="18"/>
      <c r="I85" s="3"/>
    </row>
    <row r="86" spans="2:9" s="1" customFormat="1" ht="25.5">
      <c r="B86" s="2" t="s">
        <v>87</v>
      </c>
      <c r="C86" s="65" t="s">
        <v>247</v>
      </c>
      <c r="D86" s="47"/>
      <c r="E86" s="18"/>
      <c r="F86" s="18"/>
      <c r="G86" s="18"/>
      <c r="I86" s="3"/>
    </row>
    <row r="87" spans="1:9" s="1" customFormat="1" ht="12.75">
      <c r="A87" s="2"/>
      <c r="B87" s="2"/>
      <c r="C87" s="33" t="s">
        <v>81</v>
      </c>
      <c r="D87" s="47">
        <v>65</v>
      </c>
      <c r="E87" s="18"/>
      <c r="F87" s="18">
        <f>D87*E87</f>
        <v>0</v>
      </c>
      <c r="G87" s="18"/>
      <c r="I87" s="3"/>
    </row>
    <row r="88" spans="2:9" s="1" customFormat="1" ht="12.75">
      <c r="B88" s="2"/>
      <c r="C88" s="33"/>
      <c r="D88" s="47"/>
      <c r="E88" s="18"/>
      <c r="F88" s="18"/>
      <c r="G88" s="18"/>
      <c r="I88" s="3"/>
    </row>
    <row r="89" spans="2:9" s="1" customFormat="1" ht="51.75" customHeight="1">
      <c r="B89" s="2" t="s">
        <v>88</v>
      </c>
      <c r="C89" s="38" t="s">
        <v>165</v>
      </c>
      <c r="D89" s="47"/>
      <c r="E89" s="18"/>
      <c r="F89" s="18"/>
      <c r="G89" s="18"/>
      <c r="I89" s="3"/>
    </row>
    <row r="90" spans="2:9" s="1" customFormat="1" ht="12.75">
      <c r="B90" s="2"/>
      <c r="C90" s="38" t="s">
        <v>200</v>
      </c>
      <c r="D90" s="47"/>
      <c r="E90" s="18"/>
      <c r="F90" s="18"/>
      <c r="G90" s="18"/>
      <c r="I90" s="3"/>
    </row>
    <row r="91" spans="2:9" s="1" customFormat="1" ht="12.75">
      <c r="B91" s="2"/>
      <c r="C91" s="33" t="s">
        <v>97</v>
      </c>
      <c r="D91" s="47">
        <v>92</v>
      </c>
      <c r="E91" s="18"/>
      <c r="F91" s="18">
        <f>D91*E91</f>
        <v>0</v>
      </c>
      <c r="G91" s="18"/>
      <c r="I91" s="3"/>
    </row>
    <row r="92" spans="2:9" s="1" customFormat="1" ht="12.75">
      <c r="B92" s="2"/>
      <c r="C92" s="33"/>
      <c r="D92" s="47"/>
      <c r="E92" s="18"/>
      <c r="F92" s="18"/>
      <c r="G92" s="18"/>
      <c r="I92" s="3"/>
    </row>
    <row r="93" spans="2:9" s="1" customFormat="1" ht="60">
      <c r="B93" s="2" t="s">
        <v>89</v>
      </c>
      <c r="C93" s="38" t="s">
        <v>165</v>
      </c>
      <c r="D93" s="47"/>
      <c r="E93" s="18"/>
      <c r="F93" s="18"/>
      <c r="G93" s="18"/>
      <c r="I93" s="3"/>
    </row>
    <row r="94" spans="2:9" s="1" customFormat="1" ht="12.75">
      <c r="B94" s="2"/>
      <c r="C94" s="33" t="s">
        <v>100</v>
      </c>
      <c r="D94" s="47"/>
      <c r="E94" s="18"/>
      <c r="F94" s="18"/>
      <c r="G94" s="18"/>
      <c r="I94" s="3"/>
    </row>
    <row r="95" spans="2:9" s="1" customFormat="1" ht="12.75">
      <c r="B95" s="2"/>
      <c r="C95" s="33" t="s">
        <v>97</v>
      </c>
      <c r="D95" s="47">
        <v>92</v>
      </c>
      <c r="E95" s="18"/>
      <c r="F95" s="18">
        <f>D95*E95</f>
        <v>0</v>
      </c>
      <c r="G95" s="18"/>
      <c r="I95" s="3"/>
    </row>
    <row r="96" spans="2:9" s="1" customFormat="1" ht="12.75">
      <c r="B96" s="2"/>
      <c r="C96" s="33"/>
      <c r="D96" s="47"/>
      <c r="E96" s="18"/>
      <c r="F96" s="18"/>
      <c r="G96" s="18"/>
      <c r="I96" s="3"/>
    </row>
    <row r="97" spans="2:9" s="1" customFormat="1" ht="48">
      <c r="B97" s="2" t="s">
        <v>90</v>
      </c>
      <c r="C97" s="38" t="s">
        <v>175</v>
      </c>
      <c r="D97" s="47"/>
      <c r="E97" s="18"/>
      <c r="F97" s="18"/>
      <c r="G97" s="18"/>
      <c r="I97" s="3"/>
    </row>
    <row r="98" spans="2:9" s="1" customFormat="1" ht="12.75">
      <c r="B98" s="2"/>
      <c r="C98" s="33" t="s">
        <v>97</v>
      </c>
      <c r="D98" s="47">
        <v>7.2</v>
      </c>
      <c r="E98" s="18"/>
      <c r="F98" s="18">
        <f>D98*E98</f>
        <v>0</v>
      </c>
      <c r="G98" s="18"/>
      <c r="I98" s="3"/>
    </row>
    <row r="99" spans="2:9" s="1" customFormat="1" ht="12.75">
      <c r="B99" s="2"/>
      <c r="C99" s="33"/>
      <c r="D99" s="47"/>
      <c r="E99" s="18"/>
      <c r="F99" s="18"/>
      <c r="G99" s="18"/>
      <c r="I99" s="3"/>
    </row>
    <row r="100" spans="2:9" s="1" customFormat="1" ht="36">
      <c r="B100" s="2" t="s">
        <v>91</v>
      </c>
      <c r="C100" s="33" t="s">
        <v>174</v>
      </c>
      <c r="D100" s="47"/>
      <c r="E100" s="18"/>
      <c r="F100" s="18"/>
      <c r="G100" s="18"/>
      <c r="I100" s="3"/>
    </row>
    <row r="101" spans="2:9" s="1" customFormat="1" ht="12.75">
      <c r="B101" s="2"/>
      <c r="C101" s="33" t="s">
        <v>97</v>
      </c>
      <c r="D101" s="47">
        <v>126</v>
      </c>
      <c r="E101" s="18"/>
      <c r="F101" s="18">
        <f>D101*E101</f>
        <v>0</v>
      </c>
      <c r="G101" s="18"/>
      <c r="I101" s="3"/>
    </row>
    <row r="102" spans="2:9" s="1" customFormat="1" ht="12.75">
      <c r="B102" s="2"/>
      <c r="C102" s="33"/>
      <c r="D102" s="47"/>
      <c r="E102" s="18"/>
      <c r="F102" s="18"/>
      <c r="G102" s="18"/>
      <c r="I102" s="3"/>
    </row>
    <row r="103" spans="2:9" s="1" customFormat="1" ht="36">
      <c r="B103" s="2" t="s">
        <v>92</v>
      </c>
      <c r="C103" s="40" t="s">
        <v>204</v>
      </c>
      <c r="D103" s="47"/>
      <c r="E103" s="18"/>
      <c r="F103" s="18"/>
      <c r="G103" s="18"/>
      <c r="I103" s="3"/>
    </row>
    <row r="104" spans="2:9" s="1" customFormat="1" ht="12.75">
      <c r="B104" s="2"/>
      <c r="C104" s="40" t="s">
        <v>105</v>
      </c>
      <c r="D104" s="47">
        <v>74.4</v>
      </c>
      <c r="E104" s="18"/>
      <c r="F104" s="18">
        <f>D104*E104</f>
        <v>0</v>
      </c>
      <c r="G104" s="18"/>
      <c r="I104" s="3"/>
    </row>
    <row r="105" spans="2:9" s="1" customFormat="1" ht="12.75">
      <c r="B105" s="2"/>
      <c r="C105" s="42"/>
      <c r="D105" s="47"/>
      <c r="E105" s="18"/>
      <c r="F105" s="18"/>
      <c r="G105" s="18"/>
      <c r="I105" s="3"/>
    </row>
    <row r="106" spans="2:9" s="1" customFormat="1" ht="96">
      <c r="B106" s="2" t="s">
        <v>93</v>
      </c>
      <c r="C106" s="40" t="s">
        <v>213</v>
      </c>
      <c r="D106" s="47"/>
      <c r="E106" s="18"/>
      <c r="F106" s="18"/>
      <c r="G106" s="18"/>
      <c r="I106" s="3"/>
    </row>
    <row r="107" spans="2:9" s="1" customFormat="1" ht="12.75">
      <c r="B107" s="2"/>
      <c r="C107" s="40" t="s">
        <v>97</v>
      </c>
      <c r="D107" s="47">
        <v>11.2</v>
      </c>
      <c r="E107" s="18"/>
      <c r="F107" s="18">
        <f>D107*E107</f>
        <v>0</v>
      </c>
      <c r="G107" s="18"/>
      <c r="I107" s="3"/>
    </row>
    <row r="108" spans="2:9" s="1" customFormat="1" ht="12.75">
      <c r="B108" s="2"/>
      <c r="C108" s="42"/>
      <c r="D108" s="47"/>
      <c r="E108" s="18"/>
      <c r="F108" s="18"/>
      <c r="G108" s="18"/>
      <c r="I108" s="3"/>
    </row>
    <row r="109" spans="2:9" s="1" customFormat="1" ht="84">
      <c r="B109" s="2" t="s">
        <v>94</v>
      </c>
      <c r="C109" s="40" t="s">
        <v>205</v>
      </c>
      <c r="D109" s="47"/>
      <c r="E109" s="18"/>
      <c r="F109" s="18"/>
      <c r="G109" s="18"/>
      <c r="I109" s="3"/>
    </row>
    <row r="110" spans="2:9" s="1" customFormat="1" ht="12.75">
      <c r="B110" s="2"/>
      <c r="C110" s="40" t="s">
        <v>97</v>
      </c>
      <c r="D110" s="47">
        <v>44.6</v>
      </c>
      <c r="E110" s="18"/>
      <c r="F110" s="18">
        <f>D110*E110</f>
        <v>0</v>
      </c>
      <c r="G110" s="18"/>
      <c r="I110" s="3"/>
    </row>
    <row r="111" spans="2:9" s="1" customFormat="1" ht="12.75">
      <c r="B111" s="2"/>
      <c r="C111" s="33"/>
      <c r="D111" s="47"/>
      <c r="E111" s="18"/>
      <c r="F111" s="18"/>
      <c r="G111" s="18"/>
      <c r="I111" s="3"/>
    </row>
    <row r="112" spans="2:9" s="1" customFormat="1" ht="36">
      <c r="B112" s="2" t="s">
        <v>98</v>
      </c>
      <c r="C112" s="33" t="s">
        <v>177</v>
      </c>
      <c r="D112" s="47"/>
      <c r="E112" s="18"/>
      <c r="F112" s="18"/>
      <c r="G112" s="18"/>
      <c r="I112" s="3"/>
    </row>
    <row r="113" spans="2:9" s="1" customFormat="1" ht="12.75">
      <c r="B113" s="2"/>
      <c r="C113" s="33" t="s">
        <v>97</v>
      </c>
      <c r="D113" s="47">
        <v>22.5</v>
      </c>
      <c r="E113" s="18"/>
      <c r="F113" s="18">
        <f>D113*E113</f>
        <v>0</v>
      </c>
      <c r="G113" s="18"/>
      <c r="I113" s="3"/>
    </row>
    <row r="114" spans="2:9" s="1" customFormat="1" ht="12.75">
      <c r="B114" s="2"/>
      <c r="C114" s="33"/>
      <c r="D114" s="47"/>
      <c r="E114" s="18"/>
      <c r="F114" s="18"/>
      <c r="G114" s="18"/>
      <c r="I114" s="3"/>
    </row>
    <row r="115" spans="2:9" s="1" customFormat="1" ht="36">
      <c r="B115" s="2" t="s">
        <v>99</v>
      </c>
      <c r="C115" s="33" t="s">
        <v>304</v>
      </c>
      <c r="D115" s="47"/>
      <c r="E115" s="18"/>
      <c r="F115" s="18"/>
      <c r="G115" s="18"/>
      <c r="I115" s="3"/>
    </row>
    <row r="116" spans="2:9" s="1" customFormat="1" ht="12.75">
      <c r="B116" s="2"/>
      <c r="C116" s="33" t="s">
        <v>97</v>
      </c>
      <c r="D116" s="47">
        <v>75.6</v>
      </c>
      <c r="E116" s="18"/>
      <c r="F116" s="18">
        <f>D116*E116</f>
        <v>0</v>
      </c>
      <c r="G116" s="18"/>
      <c r="I116" s="3"/>
    </row>
    <row r="117" spans="2:9" s="1" customFormat="1" ht="12.75">
      <c r="B117" s="2"/>
      <c r="C117" s="33"/>
      <c r="D117" s="47"/>
      <c r="E117" s="18"/>
      <c r="F117" s="18"/>
      <c r="G117" s="18"/>
      <c r="I117" s="3"/>
    </row>
    <row r="118" spans="2:9" s="1" customFormat="1" ht="36">
      <c r="B118" s="2" t="s">
        <v>113</v>
      </c>
      <c r="C118" s="33" t="s">
        <v>303</v>
      </c>
      <c r="D118" s="47"/>
      <c r="E118" s="18"/>
      <c r="F118" s="18"/>
      <c r="G118" s="18"/>
      <c r="I118" s="3"/>
    </row>
    <row r="119" spans="2:9" s="1" customFormat="1" ht="12.75">
      <c r="B119" s="2"/>
      <c r="C119" s="33" t="s">
        <v>105</v>
      </c>
      <c r="D119" s="47">
        <v>84</v>
      </c>
      <c r="E119" s="18"/>
      <c r="F119" s="18">
        <f>D119*E119</f>
        <v>0</v>
      </c>
      <c r="G119" s="18"/>
      <c r="I119" s="3"/>
    </row>
    <row r="120" spans="2:9" s="1" customFormat="1" ht="12.75">
      <c r="B120" s="2"/>
      <c r="C120" s="33"/>
      <c r="D120" s="47"/>
      <c r="E120" s="18"/>
      <c r="F120" s="18"/>
      <c r="G120" s="18"/>
      <c r="I120" s="3"/>
    </row>
    <row r="121" spans="2:9" s="1" customFormat="1" ht="24">
      <c r="B121" s="2" t="s">
        <v>114</v>
      </c>
      <c r="C121" s="33" t="s">
        <v>157</v>
      </c>
      <c r="D121" s="47"/>
      <c r="E121" s="18"/>
      <c r="F121" s="18"/>
      <c r="G121" s="18"/>
      <c r="I121" s="3"/>
    </row>
    <row r="122" spans="2:9" s="1" customFormat="1" ht="12.75">
      <c r="B122" s="2"/>
      <c r="C122" s="33" t="s">
        <v>298</v>
      </c>
      <c r="D122" s="47"/>
      <c r="E122" s="18"/>
      <c r="F122" s="18">
        <f>SUM(F78:F121)*0.05</f>
        <v>0</v>
      </c>
      <c r="G122" s="18"/>
      <c r="I122" s="7"/>
    </row>
    <row r="123" spans="2:9" s="1" customFormat="1" ht="12.75">
      <c r="B123" s="2"/>
      <c r="C123" s="33"/>
      <c r="D123" s="47"/>
      <c r="E123" s="18"/>
      <c r="F123" s="18"/>
      <c r="G123" s="18"/>
      <c r="I123" s="3"/>
    </row>
    <row r="124" spans="2:9" s="1" customFormat="1" ht="12.75">
      <c r="B124" s="2"/>
      <c r="C124" s="33"/>
      <c r="D124" s="47"/>
      <c r="E124" s="18"/>
      <c r="F124" s="18"/>
      <c r="G124" s="18"/>
      <c r="I124" s="3"/>
    </row>
    <row r="125" spans="2:9" s="1" customFormat="1" ht="12.75">
      <c r="B125" s="2"/>
      <c r="C125" s="33"/>
      <c r="D125" s="47"/>
      <c r="E125" s="18"/>
      <c r="F125" s="18"/>
      <c r="G125" s="18"/>
      <c r="I125" s="3"/>
    </row>
    <row r="126" spans="1:9" s="1" customFormat="1" ht="13.5" thickBot="1">
      <c r="A126" s="103"/>
      <c r="B126" s="104"/>
      <c r="C126" s="102" t="s">
        <v>101</v>
      </c>
      <c r="D126" s="105"/>
      <c r="E126" s="101"/>
      <c r="F126" s="101">
        <f>SUM(F78:F125)</f>
        <v>0</v>
      </c>
      <c r="G126" s="18"/>
      <c r="I126" s="3"/>
    </row>
  </sheetData>
  <sheetProtection/>
  <printOptions/>
  <pageMargins left="0.5118110236220472" right="0.3937007874015748" top="0.984251968503937" bottom="0.7086614173228347" header="0.5118110236220472" footer="0.6692913385826772"/>
  <pageSetup firstPageNumber="23" useFirstPageNumber="1" fitToWidth="0" horizontalDpi="300" verticalDpi="300" orientation="portrait" paperSize="9" scale="89" r:id="rId1"/>
  <headerFooter alignWithMargins="0">
    <oddHeader xml:space="preserve">&amp;L&amp;"Arial,Poševno"&amp;8 &amp;R&amp;"Arial,Krepko"&amp;9tlačni vod&amp;"Arial,Navadno"&amp;10 </oddHeader>
    <oddFooter>&amp;R&amp;"Arial,Krepko"&amp;9&amp;P</oddFooter>
  </headerFooter>
  <rowBreaks count="1" manualBreakCount="1">
    <brk id="50" max="255" man="1"/>
  </rowBreaks>
</worksheet>
</file>

<file path=xl/worksheets/sheet8.xml><?xml version="1.0" encoding="utf-8"?>
<worksheet xmlns="http://schemas.openxmlformats.org/spreadsheetml/2006/main" xmlns:r="http://schemas.openxmlformats.org/officeDocument/2006/relationships">
  <dimension ref="A1:I93"/>
  <sheetViews>
    <sheetView view="pageLayout" workbookViewId="0" topLeftCell="A1">
      <selection activeCell="E27" sqref="E27"/>
    </sheetView>
  </sheetViews>
  <sheetFormatPr defaultColWidth="9.140625" defaultRowHeight="12.75"/>
  <cols>
    <col min="1" max="1" width="3.57421875" style="8" customWidth="1"/>
    <col min="2" max="2" width="4.57421875" style="9" customWidth="1"/>
    <col min="3" max="3" width="43.28125" style="43" customWidth="1"/>
    <col min="4" max="4" width="11.140625" style="55" customWidth="1"/>
    <col min="5" max="5" width="14.7109375" style="62" customWidth="1"/>
    <col min="6" max="6" width="20.140625" style="62" customWidth="1"/>
    <col min="7" max="7" width="10.140625" style="62" hidden="1" customWidth="1"/>
    <col min="8" max="8" width="7.140625" style="8" customWidth="1"/>
    <col min="9" max="16384" width="9.140625" style="8" customWidth="1"/>
  </cols>
  <sheetData>
    <row r="1" spans="2:7" s="10" customFormat="1" ht="12.75">
      <c r="B1" s="11"/>
      <c r="C1" s="30"/>
      <c r="D1" s="54"/>
      <c r="E1" s="61"/>
      <c r="F1" s="61"/>
      <c r="G1" s="61"/>
    </row>
    <row r="2" spans="2:7" s="1" customFormat="1" ht="12.75">
      <c r="B2" s="2"/>
      <c r="C2" s="31"/>
      <c r="D2" s="47"/>
      <c r="E2" s="18"/>
      <c r="F2" s="18"/>
      <c r="G2" s="18"/>
    </row>
    <row r="3" spans="2:7" s="1" customFormat="1" ht="12.75">
      <c r="B3" s="2"/>
      <c r="C3" s="32"/>
      <c r="D3" s="47"/>
      <c r="E3" s="18"/>
      <c r="F3" s="18"/>
      <c r="G3" s="18"/>
    </row>
    <row r="4" spans="2:7" s="1" customFormat="1" ht="18">
      <c r="B4" s="77"/>
      <c r="C4" s="80" t="s">
        <v>72</v>
      </c>
      <c r="D4" s="81"/>
      <c r="E4" s="82"/>
      <c r="F4" s="82"/>
      <c r="G4" s="18"/>
    </row>
    <row r="5" spans="2:7" s="1" customFormat="1" ht="18">
      <c r="B5" s="77"/>
      <c r="C5" s="78"/>
      <c r="D5" s="81"/>
      <c r="E5" s="82"/>
      <c r="F5" s="82"/>
      <c r="G5" s="18"/>
    </row>
    <row r="6" spans="2:7" s="1" customFormat="1" ht="18">
      <c r="B6" s="77"/>
      <c r="C6" s="78"/>
      <c r="D6" s="81"/>
      <c r="E6" s="82"/>
      <c r="F6" s="82"/>
      <c r="G6" s="18"/>
    </row>
    <row r="7" spans="2:7" s="1" customFormat="1" ht="18">
      <c r="B7" s="77"/>
      <c r="C7" s="78"/>
      <c r="D7" s="81"/>
      <c r="E7" s="82"/>
      <c r="F7" s="82"/>
      <c r="G7" s="18"/>
    </row>
    <row r="8" spans="2:7" s="1" customFormat="1" ht="18">
      <c r="B8" s="77"/>
      <c r="C8" s="78"/>
      <c r="D8" s="81"/>
      <c r="E8" s="82"/>
      <c r="F8" s="82"/>
      <c r="G8" s="18"/>
    </row>
    <row r="9" spans="2:7" s="1" customFormat="1" ht="18">
      <c r="B9" s="83"/>
      <c r="C9" s="79"/>
      <c r="D9" s="81"/>
      <c r="E9" s="82"/>
      <c r="F9" s="82"/>
      <c r="G9" s="18"/>
    </row>
    <row r="10" spans="2:7" s="1" customFormat="1" ht="18">
      <c r="B10" s="84" t="s">
        <v>74</v>
      </c>
      <c r="C10" s="85" t="s">
        <v>73</v>
      </c>
      <c r="D10" s="86"/>
      <c r="E10" s="87"/>
      <c r="F10" s="87">
        <f>F93</f>
        <v>0</v>
      </c>
      <c r="G10" s="18"/>
    </row>
    <row r="11" spans="2:7" s="1" customFormat="1" ht="18">
      <c r="B11" s="88"/>
      <c r="C11" s="89"/>
      <c r="D11" s="90"/>
      <c r="E11" s="91"/>
      <c r="F11" s="91"/>
      <c r="G11" s="18"/>
    </row>
    <row r="12" spans="2:7" s="1" customFormat="1" ht="18.75" thickBot="1">
      <c r="B12" s="92"/>
      <c r="C12" s="93" t="s">
        <v>77</v>
      </c>
      <c r="D12" s="94"/>
      <c r="E12" s="95"/>
      <c r="F12" s="106">
        <f>SUM(F10:F11)</f>
        <v>0</v>
      </c>
      <c r="G12" s="18"/>
    </row>
    <row r="13" spans="2:7" s="1" customFormat="1" ht="18.75" thickTop="1">
      <c r="B13" s="77"/>
      <c r="C13" s="79"/>
      <c r="D13" s="81"/>
      <c r="E13" s="82"/>
      <c r="F13" s="82"/>
      <c r="G13" s="18"/>
    </row>
    <row r="14" spans="3:7" s="1" customFormat="1" ht="12.75">
      <c r="C14" s="36"/>
      <c r="D14" s="47"/>
      <c r="E14" s="18"/>
      <c r="F14" s="18"/>
      <c r="G14" s="18"/>
    </row>
    <row r="15" spans="2:7" s="1" customFormat="1" ht="12.75">
      <c r="B15" s="2"/>
      <c r="C15" s="33"/>
      <c r="D15" s="47"/>
      <c r="E15" s="18"/>
      <c r="F15" s="18"/>
      <c r="G15" s="18"/>
    </row>
    <row r="16" spans="2:7" s="1" customFormat="1" ht="12.75">
      <c r="B16" s="2"/>
      <c r="C16" s="33"/>
      <c r="D16" s="47"/>
      <c r="E16" s="18"/>
      <c r="F16" s="18"/>
      <c r="G16" s="18"/>
    </row>
    <row r="17" spans="2:7" s="1" customFormat="1" ht="12.75">
      <c r="B17" s="4"/>
      <c r="C17" s="34"/>
      <c r="D17" s="47"/>
      <c r="E17" s="18"/>
      <c r="F17" s="18"/>
      <c r="G17" s="18"/>
    </row>
    <row r="18" spans="2:7" s="1" customFormat="1" ht="12.75">
      <c r="B18" s="4"/>
      <c r="C18" s="34"/>
      <c r="D18" s="47"/>
      <c r="E18" s="18"/>
      <c r="F18" s="18"/>
      <c r="G18" s="18"/>
    </row>
    <row r="19" spans="2:7" s="1" customFormat="1" ht="12.75">
      <c r="B19" s="6"/>
      <c r="C19" s="33"/>
      <c r="D19" s="48"/>
      <c r="E19" s="19"/>
      <c r="F19" s="18"/>
      <c r="G19" s="18"/>
    </row>
    <row r="20" spans="2:7" s="1" customFormat="1" ht="12.75">
      <c r="B20" s="6"/>
      <c r="C20" s="35"/>
      <c r="D20" s="48"/>
      <c r="E20" s="19"/>
      <c r="F20" s="18"/>
      <c r="G20" s="18"/>
    </row>
    <row r="21" spans="2:7" s="1" customFormat="1" ht="12.75">
      <c r="B21" s="6"/>
      <c r="C21" s="35"/>
      <c r="D21" s="48"/>
      <c r="E21" s="19"/>
      <c r="F21" s="18"/>
      <c r="G21" s="18"/>
    </row>
    <row r="22" spans="2:7" s="1" customFormat="1" ht="12.75">
      <c r="B22" s="2"/>
      <c r="C22" s="33"/>
      <c r="D22" s="47"/>
      <c r="E22" s="18"/>
      <c r="F22" s="18"/>
      <c r="G22" s="18"/>
    </row>
    <row r="23" spans="2:7" s="1" customFormat="1" ht="12.75">
      <c r="B23" s="2"/>
      <c r="C23" s="34"/>
      <c r="D23" s="47"/>
      <c r="E23" s="18"/>
      <c r="F23" s="18"/>
      <c r="G23" s="18"/>
    </row>
    <row r="24" spans="2:7" s="1" customFormat="1" ht="12.75">
      <c r="B24" s="2"/>
      <c r="C24" s="34"/>
      <c r="D24" s="47"/>
      <c r="E24" s="18"/>
      <c r="F24" s="18"/>
      <c r="G24" s="18"/>
    </row>
    <row r="25" spans="3:7" s="1" customFormat="1" ht="12.75">
      <c r="C25" s="36"/>
      <c r="D25" s="47"/>
      <c r="E25" s="18"/>
      <c r="F25" s="18"/>
      <c r="G25" s="18"/>
    </row>
    <row r="26" spans="3:7" s="1" customFormat="1" ht="12.75">
      <c r="C26" s="36"/>
      <c r="D26" s="47"/>
      <c r="E26" s="18"/>
      <c r="F26" s="18"/>
      <c r="G26" s="18"/>
    </row>
    <row r="27" spans="3:7" s="1" customFormat="1" ht="12.75">
      <c r="C27" s="36"/>
      <c r="D27" s="47"/>
      <c r="E27" s="18"/>
      <c r="F27" s="18"/>
      <c r="G27" s="18"/>
    </row>
    <row r="28" spans="2:7" s="1" customFormat="1" ht="12.75">
      <c r="B28" s="4"/>
      <c r="C28" s="36"/>
      <c r="D28" s="47"/>
      <c r="E28" s="18"/>
      <c r="F28" s="18"/>
      <c r="G28" s="18"/>
    </row>
    <row r="29" spans="2:7" s="1" customFormat="1" ht="12.75">
      <c r="B29" s="2"/>
      <c r="C29" s="33"/>
      <c r="D29" s="47"/>
      <c r="E29" s="18"/>
      <c r="F29" s="18"/>
      <c r="G29" s="18"/>
    </row>
    <row r="30" spans="2:7" s="1" customFormat="1" ht="12.75">
      <c r="B30" s="2"/>
      <c r="C30" s="33"/>
      <c r="D30" s="47"/>
      <c r="E30" s="18"/>
      <c r="F30" s="18"/>
      <c r="G30" s="18"/>
    </row>
    <row r="31" spans="2:7" s="1" customFormat="1" ht="14.25" customHeight="1">
      <c r="B31" s="2"/>
      <c r="C31" s="36"/>
      <c r="D31" s="47"/>
      <c r="E31" s="18"/>
      <c r="F31" s="18"/>
      <c r="G31" s="18"/>
    </row>
    <row r="32" spans="3:7" s="1" customFormat="1" ht="12.75">
      <c r="C32" s="36"/>
      <c r="D32" s="47"/>
      <c r="E32" s="18"/>
      <c r="F32" s="18"/>
      <c r="G32" s="18"/>
    </row>
    <row r="33" spans="3:7" s="1" customFormat="1" ht="12.75">
      <c r="C33" s="36"/>
      <c r="D33" s="47"/>
      <c r="E33" s="18"/>
      <c r="F33" s="18"/>
      <c r="G33" s="18"/>
    </row>
    <row r="34" spans="3:7" s="1" customFormat="1" ht="12.75">
      <c r="C34" s="36"/>
      <c r="D34" s="47"/>
      <c r="E34" s="18"/>
      <c r="F34" s="18"/>
      <c r="G34" s="18"/>
    </row>
    <row r="35" spans="2:7" s="1" customFormat="1" ht="12.75">
      <c r="B35" s="2"/>
      <c r="C35" s="34"/>
      <c r="D35" s="47"/>
      <c r="E35" s="18"/>
      <c r="F35" s="18"/>
      <c r="G35" s="18"/>
    </row>
    <row r="36" spans="2:7" s="1" customFormat="1" ht="12.75">
      <c r="B36" s="2"/>
      <c r="C36" s="33"/>
      <c r="D36" s="47"/>
      <c r="E36" s="18"/>
      <c r="F36" s="18"/>
      <c r="G36" s="18"/>
    </row>
    <row r="37" spans="2:7" s="1" customFormat="1" ht="12.75">
      <c r="B37" s="2"/>
      <c r="C37" s="33"/>
      <c r="D37" s="47"/>
      <c r="E37" s="18"/>
      <c r="F37" s="18"/>
      <c r="G37" s="18"/>
    </row>
    <row r="38" spans="2:7" s="1" customFormat="1" ht="12.75">
      <c r="B38" s="2"/>
      <c r="C38" s="33"/>
      <c r="D38" s="47"/>
      <c r="E38" s="18"/>
      <c r="F38" s="18"/>
      <c r="G38" s="18"/>
    </row>
    <row r="39" spans="2:7" s="1" customFormat="1" ht="12.75">
      <c r="B39" s="2"/>
      <c r="C39" s="33"/>
      <c r="D39" s="47"/>
      <c r="E39" s="18"/>
      <c r="F39" s="18"/>
      <c r="G39" s="18"/>
    </row>
    <row r="40" spans="2:7" s="1" customFormat="1" ht="12.75">
      <c r="B40" s="2"/>
      <c r="C40" s="33"/>
      <c r="D40" s="47"/>
      <c r="E40" s="18"/>
      <c r="F40" s="18"/>
      <c r="G40" s="18"/>
    </row>
    <row r="41" spans="2:7" s="1" customFormat="1" ht="12.75">
      <c r="B41" s="2"/>
      <c r="C41" s="33"/>
      <c r="D41" s="47"/>
      <c r="E41" s="18"/>
      <c r="F41" s="18"/>
      <c r="G41" s="18"/>
    </row>
    <row r="42" spans="2:7" s="1" customFormat="1" ht="12.75">
      <c r="B42" s="2"/>
      <c r="C42" s="33"/>
      <c r="D42" s="47"/>
      <c r="E42" s="18"/>
      <c r="F42" s="18"/>
      <c r="G42" s="18"/>
    </row>
    <row r="43" spans="2:7" s="1" customFormat="1" ht="12.75">
      <c r="B43" s="2"/>
      <c r="C43" s="33"/>
      <c r="D43" s="47"/>
      <c r="E43" s="18"/>
      <c r="F43" s="18"/>
      <c r="G43" s="18"/>
    </row>
    <row r="44" spans="2:7" s="1" customFormat="1" ht="24">
      <c r="B44" s="2"/>
      <c r="C44" s="33" t="s">
        <v>187</v>
      </c>
      <c r="D44" s="47"/>
      <c r="E44" s="18"/>
      <c r="F44" s="18"/>
      <c r="G44" s="18"/>
    </row>
    <row r="45" spans="2:7" s="1" customFormat="1" ht="12.75">
      <c r="B45" s="2"/>
      <c r="C45" s="33"/>
      <c r="D45" s="47"/>
      <c r="E45" s="18"/>
      <c r="F45" s="18"/>
      <c r="G45" s="18"/>
    </row>
    <row r="46" spans="2:7" s="1" customFormat="1" ht="12.75">
      <c r="B46" s="2"/>
      <c r="C46" s="33"/>
      <c r="D46" s="47"/>
      <c r="E46" s="18"/>
      <c r="F46" s="18"/>
      <c r="G46" s="18"/>
    </row>
    <row r="47" spans="2:7" s="1" customFormat="1" ht="12.75">
      <c r="B47" s="2"/>
      <c r="C47" s="33"/>
      <c r="D47" s="47"/>
      <c r="E47" s="18"/>
      <c r="F47" s="18"/>
      <c r="G47" s="18"/>
    </row>
    <row r="48" spans="2:7" s="1" customFormat="1" ht="12.75">
      <c r="B48" s="2"/>
      <c r="C48" s="33"/>
      <c r="D48" s="47"/>
      <c r="E48" s="18"/>
      <c r="F48" s="18"/>
      <c r="G48" s="18"/>
    </row>
    <row r="49" spans="2:7" s="1" customFormat="1" ht="12.75">
      <c r="B49" s="2"/>
      <c r="C49" s="33"/>
      <c r="D49" s="47"/>
      <c r="E49" s="18"/>
      <c r="F49" s="18"/>
      <c r="G49" s="18"/>
    </row>
    <row r="50" spans="2:7" s="1" customFormat="1" ht="12.75">
      <c r="B50" s="4" t="s">
        <v>74</v>
      </c>
      <c r="C50" s="34" t="s">
        <v>78</v>
      </c>
      <c r="D50" s="49"/>
      <c r="E50" s="20"/>
      <c r="F50" s="18"/>
      <c r="G50" s="18"/>
    </row>
    <row r="51" spans="2:7" s="1" customFormat="1" ht="12.75">
      <c r="B51" s="4"/>
      <c r="C51" s="34"/>
      <c r="D51" s="49"/>
      <c r="E51" s="20"/>
      <c r="F51" s="18"/>
      <c r="G51" s="18"/>
    </row>
    <row r="52" spans="2:7" s="1" customFormat="1" ht="24">
      <c r="B52" s="2" t="s">
        <v>79</v>
      </c>
      <c r="C52" s="37" t="s">
        <v>179</v>
      </c>
      <c r="D52" s="50"/>
      <c r="E52" s="18"/>
      <c r="F52" s="18"/>
      <c r="G52" s="18"/>
    </row>
    <row r="53" spans="2:7" s="1" customFormat="1" ht="12.75">
      <c r="B53" s="2"/>
      <c r="C53" s="38" t="s">
        <v>81</v>
      </c>
      <c r="D53" s="50">
        <v>210</v>
      </c>
      <c r="E53" s="18"/>
      <c r="F53" s="18">
        <f>D53*E53</f>
        <v>0</v>
      </c>
      <c r="G53" s="18"/>
    </row>
    <row r="54" spans="2:7" s="1" customFormat="1" ht="12.75">
      <c r="B54" s="12"/>
      <c r="C54" s="39" t="s">
        <v>82</v>
      </c>
      <c r="D54" s="50"/>
      <c r="E54" s="21"/>
      <c r="F54" s="18"/>
      <c r="G54" s="18"/>
    </row>
    <row r="55" spans="2:7" s="1" customFormat="1" ht="24">
      <c r="B55" s="12" t="s">
        <v>83</v>
      </c>
      <c r="C55" s="38" t="s">
        <v>185</v>
      </c>
      <c r="D55" s="50"/>
      <c r="E55" s="21"/>
      <c r="F55" s="18"/>
      <c r="G55" s="18"/>
    </row>
    <row r="56" spans="2:7" s="1" customFormat="1" ht="12.75">
      <c r="B56" s="12"/>
      <c r="C56" s="38" t="s">
        <v>85</v>
      </c>
      <c r="D56" s="50">
        <v>11</v>
      </c>
      <c r="E56" s="21"/>
      <c r="F56" s="18">
        <f>D56*E56</f>
        <v>0</v>
      </c>
      <c r="G56" s="18"/>
    </row>
    <row r="57" spans="2:7" s="1" customFormat="1" ht="12.75">
      <c r="B57" s="12"/>
      <c r="C57" s="38"/>
      <c r="D57" s="50"/>
      <c r="E57" s="21"/>
      <c r="F57" s="18"/>
      <c r="G57" s="18"/>
    </row>
    <row r="58" spans="2:7" s="1" customFormat="1" ht="24">
      <c r="B58" s="12" t="s">
        <v>86</v>
      </c>
      <c r="C58" s="38" t="s">
        <v>102</v>
      </c>
      <c r="D58" s="50"/>
      <c r="E58" s="21"/>
      <c r="F58" s="18"/>
      <c r="G58" s="18"/>
    </row>
    <row r="59" spans="2:7" s="1" customFormat="1" ht="12.75">
      <c r="B59" s="12"/>
      <c r="C59" s="38" t="s">
        <v>85</v>
      </c>
      <c r="D59" s="50">
        <v>3</v>
      </c>
      <c r="E59" s="21"/>
      <c r="F59" s="18">
        <f>D59*E59</f>
        <v>0</v>
      </c>
      <c r="G59" s="18"/>
    </row>
    <row r="60" spans="2:7" s="1" customFormat="1" ht="12.75">
      <c r="B60" s="2"/>
      <c r="C60" s="38"/>
      <c r="D60" s="50"/>
      <c r="E60" s="18"/>
      <c r="F60" s="18"/>
      <c r="G60" s="18"/>
    </row>
    <row r="61" spans="2:7" s="1" customFormat="1" ht="40.5" customHeight="1">
      <c r="B61" s="2" t="s">
        <v>87</v>
      </c>
      <c r="C61" s="33" t="s">
        <v>182</v>
      </c>
      <c r="D61" s="47"/>
      <c r="E61" s="18"/>
      <c r="F61" s="18"/>
      <c r="G61" s="18"/>
    </row>
    <row r="62" spans="2:7" s="1" customFormat="1" ht="12.75">
      <c r="B62" s="2"/>
      <c r="C62" s="33" t="s">
        <v>183</v>
      </c>
      <c r="D62" s="47"/>
      <c r="E62" s="18"/>
      <c r="F62" s="18"/>
      <c r="G62" s="18"/>
    </row>
    <row r="63" spans="2:7" s="1" customFormat="1" ht="12.75">
      <c r="B63" s="2"/>
      <c r="C63" s="33" t="s">
        <v>81</v>
      </c>
      <c r="D63" s="47">
        <v>130</v>
      </c>
      <c r="E63" s="18"/>
      <c r="F63" s="18">
        <f>D63*E63</f>
        <v>0</v>
      </c>
      <c r="G63" s="18"/>
    </row>
    <row r="64" spans="2:7" s="1" customFormat="1" ht="12.75">
      <c r="B64" s="2"/>
      <c r="C64" s="33"/>
      <c r="D64" s="47"/>
      <c r="E64" s="18"/>
      <c r="F64" s="18"/>
      <c r="G64" s="18"/>
    </row>
    <row r="65" spans="2:7" s="1" customFormat="1" ht="43.5" customHeight="1">
      <c r="B65" s="2" t="s">
        <v>88</v>
      </c>
      <c r="C65" s="33" t="s">
        <v>182</v>
      </c>
      <c r="D65" s="47"/>
      <c r="E65" s="18"/>
      <c r="F65" s="18"/>
      <c r="G65" s="18"/>
    </row>
    <row r="66" spans="2:7" s="1" customFormat="1" ht="12.75">
      <c r="B66" s="2"/>
      <c r="C66" s="33" t="s">
        <v>184</v>
      </c>
      <c r="D66" s="47"/>
      <c r="E66" s="18"/>
      <c r="F66" s="18"/>
      <c r="G66" s="18"/>
    </row>
    <row r="67" spans="2:7" s="1" customFormat="1" ht="12.75">
      <c r="B67" s="2"/>
      <c r="C67" s="33" t="s">
        <v>81</v>
      </c>
      <c r="D67" s="47">
        <v>80</v>
      </c>
      <c r="E67" s="18"/>
      <c r="F67" s="18">
        <f>D67*E67</f>
        <v>0</v>
      </c>
      <c r="G67" s="18"/>
    </row>
    <row r="68" spans="2:7" s="1" customFormat="1" ht="12.75">
      <c r="B68" s="2"/>
      <c r="C68" s="33"/>
      <c r="D68" s="47"/>
      <c r="E68" s="18"/>
      <c r="F68" s="18"/>
      <c r="G68" s="18"/>
    </row>
    <row r="69" spans="2:7" s="1" customFormat="1" ht="67.5" customHeight="1">
      <c r="B69" s="2" t="s">
        <v>89</v>
      </c>
      <c r="C69" s="33" t="s">
        <v>217</v>
      </c>
      <c r="D69" s="47"/>
      <c r="E69" s="18"/>
      <c r="F69" s="18"/>
      <c r="G69" s="18"/>
    </row>
    <row r="70" spans="2:7" s="1" customFormat="1" ht="12.75">
      <c r="B70" s="2"/>
      <c r="C70" s="33" t="s">
        <v>183</v>
      </c>
      <c r="D70" s="47"/>
      <c r="E70" s="18"/>
      <c r="F70" s="18"/>
      <c r="G70" s="18"/>
    </row>
    <row r="71" spans="2:7" s="1" customFormat="1" ht="12.75">
      <c r="B71" s="2"/>
      <c r="C71" s="33" t="s">
        <v>81</v>
      </c>
      <c r="D71" s="47">
        <v>130</v>
      </c>
      <c r="E71" s="18"/>
      <c r="F71" s="18">
        <f>D71*E71</f>
        <v>0</v>
      </c>
      <c r="G71" s="18"/>
    </row>
    <row r="72" spans="2:7" s="1" customFormat="1" ht="12.75">
      <c r="B72" s="2"/>
      <c r="C72" s="33"/>
      <c r="D72" s="47"/>
      <c r="E72" s="18"/>
      <c r="F72" s="18"/>
      <c r="G72" s="18"/>
    </row>
    <row r="73" spans="2:7" s="1" customFormat="1" ht="66.75" customHeight="1">
      <c r="B73" s="2" t="s">
        <v>90</v>
      </c>
      <c r="C73" s="33" t="s">
        <v>221</v>
      </c>
      <c r="D73" s="47"/>
      <c r="E73" s="18"/>
      <c r="F73" s="18"/>
      <c r="G73" s="18"/>
    </row>
    <row r="74" spans="2:7" s="1" customFormat="1" ht="12.75">
      <c r="B74" s="2"/>
      <c r="C74" s="33" t="s">
        <v>184</v>
      </c>
      <c r="D74" s="47"/>
      <c r="E74" s="18"/>
      <c r="F74" s="18"/>
      <c r="G74" s="18"/>
    </row>
    <row r="75" spans="2:7" s="1" customFormat="1" ht="12.75">
      <c r="B75" s="2"/>
      <c r="C75" s="33" t="s">
        <v>81</v>
      </c>
      <c r="D75" s="47">
        <v>80</v>
      </c>
      <c r="E75" s="18"/>
      <c r="F75" s="18">
        <f>D75*E75</f>
        <v>0</v>
      </c>
      <c r="G75" s="18"/>
    </row>
    <row r="76" spans="2:7" s="1" customFormat="1" ht="12.75">
      <c r="B76" s="2"/>
      <c r="C76" s="33"/>
      <c r="D76" s="47"/>
      <c r="E76" s="18"/>
      <c r="F76" s="18"/>
      <c r="G76" s="18"/>
    </row>
    <row r="77" spans="2:7" s="1" customFormat="1" ht="64.5" customHeight="1">
      <c r="B77" s="12" t="s">
        <v>91</v>
      </c>
      <c r="C77" s="22" t="s">
        <v>218</v>
      </c>
      <c r="D77" s="50"/>
      <c r="E77" s="18"/>
      <c r="F77" s="18"/>
      <c r="G77" s="18"/>
    </row>
    <row r="78" spans="2:7" s="1" customFormat="1" ht="12.75">
      <c r="B78" s="12"/>
      <c r="C78" s="38" t="s">
        <v>85</v>
      </c>
      <c r="D78" s="50">
        <v>11</v>
      </c>
      <c r="E78" s="18"/>
      <c r="F78" s="18">
        <f>D78*E78</f>
        <v>0</v>
      </c>
      <c r="G78" s="18"/>
    </row>
    <row r="79" spans="2:7" s="1" customFormat="1" ht="12.75">
      <c r="B79" s="12"/>
      <c r="C79" s="38"/>
      <c r="D79" s="50"/>
      <c r="E79" s="18"/>
      <c r="F79" s="18"/>
      <c r="G79" s="18"/>
    </row>
    <row r="80" spans="2:7" s="1" customFormat="1" ht="67.5" customHeight="1">
      <c r="B80" s="12" t="s">
        <v>92</v>
      </c>
      <c r="C80" s="22" t="s">
        <v>222</v>
      </c>
      <c r="D80" s="50"/>
      <c r="E80" s="18"/>
      <c r="F80" s="18"/>
      <c r="G80" s="18"/>
    </row>
    <row r="81" spans="2:7" s="1" customFormat="1" ht="12.75">
      <c r="B81" s="12"/>
      <c r="C81" s="38" t="s">
        <v>81</v>
      </c>
      <c r="D81" s="50">
        <v>20</v>
      </c>
      <c r="E81" s="18"/>
      <c r="F81" s="18">
        <f>D81*E81</f>
        <v>0</v>
      </c>
      <c r="G81" s="18"/>
    </row>
    <row r="82" spans="2:7" s="1" customFormat="1" ht="12.75">
      <c r="B82" s="12"/>
      <c r="C82" s="38"/>
      <c r="D82" s="50"/>
      <c r="E82" s="18"/>
      <c r="F82" s="18"/>
      <c r="G82" s="18"/>
    </row>
    <row r="83" spans="2:7" s="1" customFormat="1" ht="60">
      <c r="B83" s="12" t="s">
        <v>93</v>
      </c>
      <c r="C83" s="22" t="s">
        <v>223</v>
      </c>
      <c r="D83" s="50"/>
      <c r="E83" s="18"/>
      <c r="F83" s="18"/>
      <c r="G83" s="18"/>
    </row>
    <row r="84" spans="2:7" s="1" customFormat="1" ht="12.75">
      <c r="B84" s="12"/>
      <c r="C84" s="38" t="s">
        <v>85</v>
      </c>
      <c r="D84" s="50">
        <v>1</v>
      </c>
      <c r="E84" s="18"/>
      <c r="F84" s="18">
        <f>D84*E84</f>
        <v>0</v>
      </c>
      <c r="G84" s="18"/>
    </row>
    <row r="85" spans="2:7" s="1" customFormat="1" ht="12.75">
      <c r="B85" s="12"/>
      <c r="C85" s="38"/>
      <c r="D85" s="50"/>
      <c r="E85" s="18"/>
      <c r="F85" s="18"/>
      <c r="G85" s="18"/>
    </row>
    <row r="86" spans="2:7" s="1" customFormat="1" ht="78.75" customHeight="1">
      <c r="B86" s="12" t="s">
        <v>94</v>
      </c>
      <c r="C86" s="22" t="s">
        <v>186</v>
      </c>
      <c r="D86" s="50"/>
      <c r="E86" s="18"/>
      <c r="F86" s="18"/>
      <c r="G86" s="18"/>
    </row>
    <row r="87" spans="2:7" s="1" customFormat="1" ht="12.75">
      <c r="B87" s="12"/>
      <c r="C87" s="38" t="s">
        <v>81</v>
      </c>
      <c r="D87" s="50">
        <v>65</v>
      </c>
      <c r="E87" s="18"/>
      <c r="F87" s="18">
        <f>D87*E87</f>
        <v>0</v>
      </c>
      <c r="G87" s="18"/>
    </row>
    <row r="88" spans="2:7" s="1" customFormat="1" ht="12.75" customHeight="1">
      <c r="B88" s="12"/>
      <c r="C88" s="38"/>
      <c r="D88" s="50"/>
      <c r="E88" s="18"/>
      <c r="F88" s="18"/>
      <c r="G88" s="18"/>
    </row>
    <row r="89" spans="2:9" s="1" customFormat="1" ht="48">
      <c r="B89" s="12" t="s">
        <v>98</v>
      </c>
      <c r="C89" s="38" t="s">
        <v>203</v>
      </c>
      <c r="D89" s="50"/>
      <c r="E89" s="21"/>
      <c r="F89" s="18"/>
      <c r="G89" s="18"/>
      <c r="I89" s="3"/>
    </row>
    <row r="90" spans="2:9" s="1" customFormat="1" ht="12.75">
      <c r="B90" s="12"/>
      <c r="C90" s="38" t="s">
        <v>105</v>
      </c>
      <c r="D90" s="50">
        <v>210</v>
      </c>
      <c r="E90" s="21"/>
      <c r="F90" s="18">
        <f>D90*E90</f>
        <v>0</v>
      </c>
      <c r="G90" s="18"/>
      <c r="I90" s="3"/>
    </row>
    <row r="91" spans="2:9" s="1" customFormat="1" ht="12.75" customHeight="1">
      <c r="B91" s="12"/>
      <c r="C91" s="38"/>
      <c r="D91" s="50"/>
      <c r="E91" s="21"/>
      <c r="F91" s="18"/>
      <c r="G91" s="18"/>
      <c r="I91" s="3"/>
    </row>
    <row r="92" spans="2:7" s="1" customFormat="1" ht="12.75">
      <c r="B92" s="2"/>
      <c r="C92" s="33"/>
      <c r="D92" s="47"/>
      <c r="E92" s="18"/>
      <c r="F92" s="18"/>
      <c r="G92" s="18"/>
    </row>
    <row r="93" spans="1:7" s="1" customFormat="1" ht="13.5" thickBot="1">
      <c r="A93" s="103"/>
      <c r="B93" s="104"/>
      <c r="C93" s="102" t="s">
        <v>95</v>
      </c>
      <c r="D93" s="105"/>
      <c r="E93" s="101"/>
      <c r="F93" s="101">
        <f>SUM(F53:F92)</f>
        <v>0</v>
      </c>
      <c r="G93" s="18"/>
    </row>
  </sheetData>
  <sheetProtection/>
  <printOptions/>
  <pageMargins left="0.5118110236220472" right="0.3937007874015748" top="0.984251968503937" bottom="0.7086614173228347" header="0.5118110236220472" footer="0.6692913385826772"/>
  <pageSetup firstPageNumber="26" useFirstPageNumber="1" fitToWidth="0" horizontalDpi="300" verticalDpi="300" orientation="portrait" paperSize="9" scale="89" r:id="rId1"/>
  <headerFooter alignWithMargins="0">
    <oddHeader xml:space="preserve">&amp;L&amp;"Arial,Poševno"&amp;8 &amp;R&amp;"Arial,Krepko"&amp;9meteorna kanalizacija &amp;"Arial,Navadno"&amp;10 </oddHeader>
    <oddFooter>&amp;R&amp;"Arial,Krepko"&amp;9&amp;P</oddFooter>
  </headerFooter>
  <rowBreaks count="2" manualBreakCount="2">
    <brk id="49" max="5" man="1"/>
    <brk id="82" max="5" man="1"/>
  </rowBreaks>
</worksheet>
</file>

<file path=xl/worksheets/sheet9.xml><?xml version="1.0" encoding="utf-8"?>
<worksheet xmlns="http://schemas.openxmlformats.org/spreadsheetml/2006/main" xmlns:r="http://schemas.openxmlformats.org/officeDocument/2006/relationships">
  <dimension ref="A1:I112"/>
  <sheetViews>
    <sheetView view="pageLayout" workbookViewId="0" topLeftCell="A1">
      <selection activeCell="C12" sqref="C12"/>
    </sheetView>
  </sheetViews>
  <sheetFormatPr defaultColWidth="9.140625" defaultRowHeight="12.75"/>
  <cols>
    <col min="1" max="1" width="3.57421875" style="8" customWidth="1"/>
    <col min="2" max="2" width="4.57421875" style="9" customWidth="1"/>
    <col min="3" max="3" width="43.28125" style="43" customWidth="1"/>
    <col min="4" max="4" width="11.140625" style="55" customWidth="1"/>
    <col min="5" max="5" width="14.7109375" style="62" customWidth="1"/>
    <col min="6" max="6" width="20.140625" style="62" customWidth="1"/>
    <col min="7" max="7" width="10.140625" style="62" hidden="1" customWidth="1"/>
    <col min="8" max="8" width="7.28125" style="8" customWidth="1"/>
    <col min="9" max="16384" width="9.140625" style="8" customWidth="1"/>
  </cols>
  <sheetData>
    <row r="1" spans="3:7" s="10" customFormat="1" ht="12.75">
      <c r="C1" s="30"/>
      <c r="D1" s="54"/>
      <c r="E1" s="61"/>
      <c r="F1" s="61"/>
      <c r="G1" s="61"/>
    </row>
    <row r="2" spans="2:7" s="1" customFormat="1" ht="12.75">
      <c r="B2" s="2"/>
      <c r="C2" s="31"/>
      <c r="D2" s="47"/>
      <c r="E2" s="18"/>
      <c r="F2" s="18"/>
      <c r="G2" s="18"/>
    </row>
    <row r="3" spans="2:7" s="1" customFormat="1" ht="12.75">
      <c r="B3" s="2"/>
      <c r="C3" s="32"/>
      <c r="D3" s="47"/>
      <c r="E3" s="18"/>
      <c r="F3" s="18"/>
      <c r="G3" s="18"/>
    </row>
    <row r="4" spans="2:7" s="1" customFormat="1" ht="18">
      <c r="B4" s="77"/>
      <c r="C4" s="80" t="s">
        <v>72</v>
      </c>
      <c r="D4" s="81"/>
      <c r="E4" s="82"/>
      <c r="F4" s="82"/>
      <c r="G4" s="18"/>
    </row>
    <row r="5" spans="2:7" s="1" customFormat="1" ht="18">
      <c r="B5" s="77"/>
      <c r="C5" s="78"/>
      <c r="D5" s="81"/>
      <c r="E5" s="82"/>
      <c r="F5" s="82"/>
      <c r="G5" s="18"/>
    </row>
    <row r="6" spans="2:7" s="1" customFormat="1" ht="18">
      <c r="B6" s="77"/>
      <c r="C6" s="78"/>
      <c r="D6" s="81"/>
      <c r="E6" s="82"/>
      <c r="F6" s="82"/>
      <c r="G6" s="18"/>
    </row>
    <row r="7" spans="2:7" s="1" customFormat="1" ht="18">
      <c r="B7" s="77"/>
      <c r="C7" s="78"/>
      <c r="D7" s="81"/>
      <c r="E7" s="82"/>
      <c r="F7" s="82"/>
      <c r="G7" s="18"/>
    </row>
    <row r="8" spans="2:7" s="1" customFormat="1" ht="18">
      <c r="B8" s="77"/>
      <c r="C8" s="78"/>
      <c r="D8" s="81"/>
      <c r="E8" s="82"/>
      <c r="F8" s="82"/>
      <c r="G8" s="18"/>
    </row>
    <row r="9" spans="2:7" s="1" customFormat="1" ht="18">
      <c r="B9" s="83"/>
      <c r="C9" s="79"/>
      <c r="D9" s="81"/>
      <c r="E9" s="82"/>
      <c r="F9" s="82"/>
      <c r="G9" s="18"/>
    </row>
    <row r="10" spans="2:7" s="1" customFormat="1" ht="18">
      <c r="B10" s="88" t="s">
        <v>75</v>
      </c>
      <c r="C10" s="89" t="s">
        <v>76</v>
      </c>
      <c r="D10" s="90"/>
      <c r="E10" s="91"/>
      <c r="F10" s="91">
        <f>F111</f>
        <v>0</v>
      </c>
      <c r="G10" s="18"/>
    </row>
    <row r="11" spans="2:7" s="1" customFormat="1" ht="18">
      <c r="B11" s="88"/>
      <c r="C11" s="89"/>
      <c r="D11" s="90"/>
      <c r="E11" s="91"/>
      <c r="F11" s="91"/>
      <c r="G11" s="18"/>
    </row>
    <row r="12" spans="2:7" s="1" customFormat="1" ht="18.75" thickBot="1">
      <c r="B12" s="92"/>
      <c r="C12" s="93" t="s">
        <v>77</v>
      </c>
      <c r="D12" s="94"/>
      <c r="E12" s="95"/>
      <c r="F12" s="106">
        <f>SUM(F10:F11)</f>
        <v>0</v>
      </c>
      <c r="G12" s="18"/>
    </row>
    <row r="13" spans="2:7" s="1" customFormat="1" ht="18.75" thickTop="1">
      <c r="B13" s="77"/>
      <c r="C13" s="79"/>
      <c r="D13" s="81"/>
      <c r="E13" s="82"/>
      <c r="F13" s="82"/>
      <c r="G13" s="18"/>
    </row>
    <row r="14" spans="3:7" s="1" customFormat="1" ht="12.75">
      <c r="C14" s="36"/>
      <c r="D14" s="47"/>
      <c r="E14" s="18"/>
      <c r="F14" s="18"/>
      <c r="G14" s="18"/>
    </row>
    <row r="15" spans="2:7" s="1" customFormat="1" ht="12.75">
      <c r="B15" s="2"/>
      <c r="C15" s="33"/>
      <c r="D15" s="47"/>
      <c r="E15" s="18"/>
      <c r="F15" s="18"/>
      <c r="G15" s="18"/>
    </row>
    <row r="16" spans="2:7" s="1" customFormat="1" ht="12.75">
      <c r="B16" s="2"/>
      <c r="C16" s="33"/>
      <c r="D16" s="47"/>
      <c r="E16" s="18"/>
      <c r="F16" s="18"/>
      <c r="G16" s="18"/>
    </row>
    <row r="17" spans="2:7" s="1" customFormat="1" ht="12.75">
      <c r="B17" s="4"/>
      <c r="C17" s="34"/>
      <c r="D17" s="47"/>
      <c r="E17" s="18"/>
      <c r="F17" s="18"/>
      <c r="G17" s="18"/>
    </row>
    <row r="18" spans="2:7" s="1" customFormat="1" ht="12.75">
      <c r="B18" s="4"/>
      <c r="C18" s="34"/>
      <c r="D18" s="47"/>
      <c r="E18" s="18"/>
      <c r="F18" s="18"/>
      <c r="G18" s="18"/>
    </row>
    <row r="19" spans="2:7" s="1" customFormat="1" ht="12.75">
      <c r="B19" s="6"/>
      <c r="C19" s="33"/>
      <c r="D19" s="48"/>
      <c r="E19" s="19"/>
      <c r="F19" s="18"/>
      <c r="G19" s="18"/>
    </row>
    <row r="20" spans="2:7" s="1" customFormat="1" ht="12.75">
      <c r="B20" s="6"/>
      <c r="C20" s="35"/>
      <c r="D20" s="48"/>
      <c r="E20" s="19"/>
      <c r="F20" s="18"/>
      <c r="G20" s="18"/>
    </row>
    <row r="21" spans="2:7" s="1" customFormat="1" ht="12.75">
      <c r="B21" s="6"/>
      <c r="C21" s="35"/>
      <c r="D21" s="48"/>
      <c r="E21" s="19"/>
      <c r="F21" s="18"/>
      <c r="G21" s="18"/>
    </row>
    <row r="22" spans="2:7" s="1" customFormat="1" ht="12.75">
      <c r="B22" s="2"/>
      <c r="C22" s="33"/>
      <c r="D22" s="47"/>
      <c r="E22" s="18"/>
      <c r="F22" s="18"/>
      <c r="G22" s="18"/>
    </row>
    <row r="23" spans="2:7" s="1" customFormat="1" ht="12.75">
      <c r="B23" s="2"/>
      <c r="C23" s="34"/>
      <c r="D23" s="47"/>
      <c r="E23" s="18"/>
      <c r="F23" s="18"/>
      <c r="G23" s="18"/>
    </row>
    <row r="24" spans="2:7" s="1" customFormat="1" ht="12.75">
      <c r="B24" s="2"/>
      <c r="C24" s="34"/>
      <c r="D24" s="47"/>
      <c r="E24" s="18"/>
      <c r="F24" s="18"/>
      <c r="G24" s="18"/>
    </row>
    <row r="25" spans="3:7" s="1" customFormat="1" ht="12.75">
      <c r="C25" s="36"/>
      <c r="D25" s="47"/>
      <c r="E25" s="18"/>
      <c r="F25" s="18"/>
      <c r="G25" s="18"/>
    </row>
    <row r="26" spans="3:7" s="1" customFormat="1" ht="12.75">
      <c r="C26" s="36"/>
      <c r="D26" s="47"/>
      <c r="E26" s="18"/>
      <c r="F26" s="18"/>
      <c r="G26" s="18"/>
    </row>
    <row r="27" spans="3:7" s="1" customFormat="1" ht="12.75">
      <c r="C27" s="36"/>
      <c r="D27" s="47"/>
      <c r="E27" s="18"/>
      <c r="F27" s="18"/>
      <c r="G27" s="18"/>
    </row>
    <row r="28" spans="2:7" s="1" customFormat="1" ht="12.75">
      <c r="B28" s="4"/>
      <c r="C28" s="36"/>
      <c r="D28" s="47"/>
      <c r="E28" s="18"/>
      <c r="F28" s="18"/>
      <c r="G28" s="18"/>
    </row>
    <row r="29" spans="2:7" s="1" customFormat="1" ht="12.75">
      <c r="B29" s="2"/>
      <c r="C29" s="33"/>
      <c r="D29" s="47"/>
      <c r="E29" s="18"/>
      <c r="F29" s="18"/>
      <c r="G29" s="18"/>
    </row>
    <row r="30" spans="2:7" s="1" customFormat="1" ht="12.75">
      <c r="B30" s="2"/>
      <c r="C30" s="33"/>
      <c r="D30" s="47"/>
      <c r="E30" s="18"/>
      <c r="F30" s="18"/>
      <c r="G30" s="18"/>
    </row>
    <row r="31" spans="2:7" s="1" customFormat="1" ht="12.75">
      <c r="B31" s="2"/>
      <c r="C31" s="36"/>
      <c r="D31" s="47"/>
      <c r="E31" s="18"/>
      <c r="F31" s="18"/>
      <c r="G31" s="18"/>
    </row>
    <row r="32" spans="3:7" s="1" customFormat="1" ht="12.75">
      <c r="C32" s="36"/>
      <c r="D32" s="47"/>
      <c r="E32" s="18"/>
      <c r="F32" s="18"/>
      <c r="G32" s="18"/>
    </row>
    <row r="33" spans="3:7" s="1" customFormat="1" ht="12.75">
      <c r="C33" s="36"/>
      <c r="D33" s="47"/>
      <c r="E33" s="18"/>
      <c r="F33" s="18"/>
      <c r="G33" s="18"/>
    </row>
    <row r="34" spans="3:7" s="1" customFormat="1" ht="12.75">
      <c r="C34" s="36"/>
      <c r="D34" s="47"/>
      <c r="E34" s="18"/>
      <c r="F34" s="18"/>
      <c r="G34" s="18"/>
    </row>
    <row r="35" spans="2:7" s="1" customFormat="1" ht="12.75">
      <c r="B35" s="2"/>
      <c r="C35" s="34"/>
      <c r="D35" s="47"/>
      <c r="E35" s="18"/>
      <c r="F35" s="18"/>
      <c r="G35" s="18"/>
    </row>
    <row r="36" spans="2:7" s="1" customFormat="1" ht="12.75">
      <c r="B36" s="2"/>
      <c r="C36" s="33"/>
      <c r="D36" s="47"/>
      <c r="E36" s="18"/>
      <c r="F36" s="18"/>
      <c r="G36" s="18"/>
    </row>
    <row r="37" spans="2:7" s="1" customFormat="1" ht="12.75">
      <c r="B37" s="2"/>
      <c r="C37" s="33"/>
      <c r="D37" s="47"/>
      <c r="E37" s="18"/>
      <c r="F37" s="18"/>
      <c r="G37" s="18"/>
    </row>
    <row r="38" spans="2:7" s="1" customFormat="1" ht="12.75">
      <c r="B38" s="2"/>
      <c r="C38" s="33"/>
      <c r="D38" s="47"/>
      <c r="E38" s="18"/>
      <c r="F38" s="18"/>
      <c r="G38" s="18"/>
    </row>
    <row r="39" spans="2:7" s="1" customFormat="1" ht="12.75">
      <c r="B39" s="2"/>
      <c r="C39" s="33"/>
      <c r="D39" s="47"/>
      <c r="E39" s="18"/>
      <c r="F39" s="18"/>
      <c r="G39" s="18"/>
    </row>
    <row r="40" spans="2:7" s="1" customFormat="1" ht="12.75">
      <c r="B40" s="2"/>
      <c r="C40" s="33"/>
      <c r="D40" s="47"/>
      <c r="E40" s="18"/>
      <c r="F40" s="18"/>
      <c r="G40" s="18"/>
    </row>
    <row r="41" spans="2:7" s="1" customFormat="1" ht="12.75">
      <c r="B41" s="2"/>
      <c r="C41" s="33"/>
      <c r="D41" s="47"/>
      <c r="E41" s="18"/>
      <c r="F41" s="18"/>
      <c r="G41" s="18"/>
    </row>
    <row r="42" spans="2:7" s="1" customFormat="1" ht="12.75">
      <c r="B42" s="2"/>
      <c r="C42" s="33"/>
      <c r="D42" s="47"/>
      <c r="E42" s="18"/>
      <c r="F42" s="18"/>
      <c r="G42" s="18"/>
    </row>
    <row r="43" spans="2:7" s="1" customFormat="1" ht="12.75">
      <c r="B43" s="2"/>
      <c r="C43" s="33"/>
      <c r="D43" s="47"/>
      <c r="E43" s="18"/>
      <c r="F43" s="18"/>
      <c r="G43" s="18"/>
    </row>
    <row r="44" spans="2:7" s="1" customFormat="1" ht="12.75">
      <c r="B44" s="2"/>
      <c r="C44" s="33"/>
      <c r="D44" s="47"/>
      <c r="E44" s="18"/>
      <c r="F44" s="18"/>
      <c r="G44" s="18"/>
    </row>
    <row r="45" spans="2:7" s="1" customFormat="1" ht="12.75">
      <c r="B45" s="2"/>
      <c r="C45" s="33"/>
      <c r="D45" s="47"/>
      <c r="E45" s="18"/>
      <c r="F45" s="18"/>
      <c r="G45" s="18"/>
    </row>
    <row r="46" spans="2:7" s="1" customFormat="1" ht="12.75">
      <c r="B46" s="2"/>
      <c r="C46" s="33"/>
      <c r="D46" s="47"/>
      <c r="E46" s="18"/>
      <c r="F46" s="18"/>
      <c r="G46" s="18"/>
    </row>
    <row r="47" spans="2:7" s="1" customFormat="1" ht="12.75">
      <c r="B47" s="2"/>
      <c r="C47" s="33"/>
      <c r="D47" s="47"/>
      <c r="E47" s="18"/>
      <c r="F47" s="18"/>
      <c r="G47" s="18"/>
    </row>
    <row r="48" spans="2:7" s="1" customFormat="1" ht="12.75">
      <c r="B48" s="2"/>
      <c r="C48" s="33"/>
      <c r="D48" s="47"/>
      <c r="E48" s="18"/>
      <c r="F48" s="18"/>
      <c r="G48" s="18"/>
    </row>
    <row r="49" spans="2:7" s="1" customFormat="1" ht="12.75">
      <c r="B49" s="13"/>
      <c r="C49" s="46"/>
      <c r="D49" s="52"/>
      <c r="E49" s="29"/>
      <c r="F49" s="18"/>
      <c r="G49" s="18"/>
    </row>
    <row r="50" spans="2:7" s="1" customFormat="1" ht="12.75">
      <c r="B50" s="4" t="s">
        <v>75</v>
      </c>
      <c r="C50" s="34" t="s">
        <v>96</v>
      </c>
      <c r="D50" s="49"/>
      <c r="E50" s="20"/>
      <c r="F50" s="18"/>
      <c r="G50" s="18"/>
    </row>
    <row r="51" spans="2:7" s="1" customFormat="1" ht="12.75">
      <c r="B51" s="4"/>
      <c r="C51" s="34"/>
      <c r="D51" s="49"/>
      <c r="E51" s="20"/>
      <c r="F51" s="18"/>
      <c r="G51" s="18"/>
    </row>
    <row r="52" spans="2:7" s="1" customFormat="1" ht="36">
      <c r="B52" s="2" t="s">
        <v>79</v>
      </c>
      <c r="C52" s="38" t="s">
        <v>173</v>
      </c>
      <c r="D52" s="47"/>
      <c r="E52" s="18"/>
      <c r="F52" s="18"/>
      <c r="G52" s="18"/>
    </row>
    <row r="53" spans="2:7" s="1" customFormat="1" ht="12.75">
      <c r="B53" s="2"/>
      <c r="C53" s="33" t="s">
        <v>97</v>
      </c>
      <c r="D53" s="47">
        <v>3</v>
      </c>
      <c r="E53" s="18"/>
      <c r="F53" s="18">
        <f>D53*E53</f>
        <v>0</v>
      </c>
      <c r="G53" s="18"/>
    </row>
    <row r="54" spans="2:7" s="1" customFormat="1" ht="12.75">
      <c r="B54" s="2"/>
      <c r="C54" s="33"/>
      <c r="D54" s="47"/>
      <c r="E54" s="18"/>
      <c r="F54" s="18"/>
      <c r="G54" s="18"/>
    </row>
    <row r="55" spans="2:7" s="1" customFormat="1" ht="12.75">
      <c r="B55" s="2" t="s">
        <v>83</v>
      </c>
      <c r="C55" s="33" t="s">
        <v>147</v>
      </c>
      <c r="D55" s="47"/>
      <c r="E55" s="18"/>
      <c r="F55" s="18"/>
      <c r="G55" s="18"/>
    </row>
    <row r="56" spans="2:7" s="1" customFormat="1" ht="36">
      <c r="B56" s="2"/>
      <c r="C56" s="33" t="s">
        <v>225</v>
      </c>
      <c r="D56" s="47"/>
      <c r="E56" s="18"/>
      <c r="F56" s="18"/>
      <c r="G56" s="18"/>
    </row>
    <row r="57" spans="2:7" s="1" customFormat="1" ht="12.75">
      <c r="B57" s="2"/>
      <c r="C57" s="33" t="s">
        <v>97</v>
      </c>
      <c r="D57" s="47">
        <v>42.8</v>
      </c>
      <c r="E57" s="18"/>
      <c r="F57" s="18">
        <f>D57*E57</f>
        <v>0</v>
      </c>
      <c r="G57" s="18"/>
    </row>
    <row r="58" spans="2:7" s="1" customFormat="1" ht="12.75">
      <c r="B58" s="2"/>
      <c r="C58" s="33"/>
      <c r="D58" s="47"/>
      <c r="E58" s="18"/>
      <c r="F58" s="18"/>
      <c r="G58" s="18"/>
    </row>
    <row r="59" spans="2:7" s="1" customFormat="1" ht="12.75">
      <c r="B59" s="2" t="s">
        <v>86</v>
      </c>
      <c r="C59" s="33" t="s">
        <v>148</v>
      </c>
      <c r="D59" s="47"/>
      <c r="E59" s="18"/>
      <c r="F59" s="18"/>
      <c r="G59" s="18"/>
    </row>
    <row r="60" spans="2:7" s="1" customFormat="1" ht="36">
      <c r="B60" s="2"/>
      <c r="C60" s="33" t="s">
        <v>226</v>
      </c>
      <c r="D60" s="47"/>
      <c r="E60" s="18"/>
      <c r="F60" s="18"/>
      <c r="G60" s="18"/>
    </row>
    <row r="61" spans="2:7" s="1" customFormat="1" ht="12.75">
      <c r="B61" s="2"/>
      <c r="C61" s="33" t="s">
        <v>97</v>
      </c>
      <c r="D61" s="47">
        <v>42.8</v>
      </c>
      <c r="E61" s="18"/>
      <c r="F61" s="18">
        <f>D61*E61</f>
        <v>0</v>
      </c>
      <c r="G61" s="18"/>
    </row>
    <row r="62" spans="2:7" s="1" customFormat="1" ht="12" customHeight="1">
      <c r="B62" s="2"/>
      <c r="C62" s="33"/>
      <c r="D62" s="47"/>
      <c r="E62" s="18"/>
      <c r="F62" s="18"/>
      <c r="G62" s="18"/>
    </row>
    <row r="63" spans="2:7" s="1" customFormat="1" ht="12" customHeight="1">
      <c r="B63" s="2" t="s">
        <v>87</v>
      </c>
      <c r="C63" s="33" t="s">
        <v>148</v>
      </c>
      <c r="D63" s="47"/>
      <c r="E63" s="18"/>
      <c r="F63" s="18"/>
      <c r="G63" s="18"/>
    </row>
    <row r="64" spans="2:7" s="1" customFormat="1" ht="24">
      <c r="B64" s="2"/>
      <c r="C64" s="33" t="s">
        <v>227</v>
      </c>
      <c r="D64" s="47"/>
      <c r="E64" s="18"/>
      <c r="F64" s="18"/>
      <c r="G64" s="18"/>
    </row>
    <row r="65" spans="2:7" s="1" customFormat="1" ht="12.75">
      <c r="B65" s="2"/>
      <c r="C65" s="33" t="s">
        <v>97</v>
      </c>
      <c r="D65" s="47">
        <v>77</v>
      </c>
      <c r="E65" s="18"/>
      <c r="F65" s="18">
        <f>D65*E65</f>
        <v>0</v>
      </c>
      <c r="G65" s="18"/>
    </row>
    <row r="66" spans="2:7" s="1" customFormat="1" ht="12.75">
      <c r="B66" s="2"/>
      <c r="C66" s="33"/>
      <c r="D66" s="47"/>
      <c r="E66" s="18"/>
      <c r="F66" s="18"/>
      <c r="G66" s="18"/>
    </row>
    <row r="67" spans="2:7" s="1" customFormat="1" ht="36">
      <c r="B67" s="2" t="s">
        <v>88</v>
      </c>
      <c r="C67" s="33" t="s">
        <v>174</v>
      </c>
      <c r="D67" s="47"/>
      <c r="E67" s="18"/>
      <c r="F67" s="18"/>
      <c r="G67" s="18"/>
    </row>
    <row r="68" spans="2:7" s="1" customFormat="1" ht="12.75">
      <c r="B68" s="2"/>
      <c r="C68" s="33" t="s">
        <v>97</v>
      </c>
      <c r="D68" s="47">
        <v>8.6</v>
      </c>
      <c r="E68" s="18"/>
      <c r="F68" s="18">
        <f>D68*E68</f>
        <v>0</v>
      </c>
      <c r="G68" s="18"/>
    </row>
    <row r="69" spans="2:7" s="1" customFormat="1" ht="12.75">
      <c r="B69" s="2"/>
      <c r="C69" s="33"/>
      <c r="D69" s="47"/>
      <c r="E69" s="18"/>
      <c r="F69" s="18"/>
      <c r="G69" s="18"/>
    </row>
    <row r="70" spans="2:7" s="1" customFormat="1" ht="12.75">
      <c r="B70" s="2" t="s">
        <v>89</v>
      </c>
      <c r="C70" s="33" t="s">
        <v>148</v>
      </c>
      <c r="D70" s="47"/>
      <c r="E70" s="18"/>
      <c r="F70" s="18"/>
      <c r="G70" s="18"/>
    </row>
    <row r="71" spans="2:7" s="1" customFormat="1" ht="12.75">
      <c r="B71" s="2"/>
      <c r="C71" s="33" t="s">
        <v>169</v>
      </c>
      <c r="D71" s="47"/>
      <c r="E71" s="18"/>
      <c r="F71" s="18"/>
      <c r="G71" s="18"/>
    </row>
    <row r="72" spans="2:7" s="1" customFormat="1" ht="12.75">
      <c r="B72" s="2"/>
      <c r="C72" s="33" t="s">
        <v>97</v>
      </c>
      <c r="D72" s="47">
        <v>0.4</v>
      </c>
      <c r="E72" s="18"/>
      <c r="F72" s="18">
        <f>D72*E72</f>
        <v>0</v>
      </c>
      <c r="G72" s="18"/>
    </row>
    <row r="74" spans="2:3" ht="30.75" customHeight="1">
      <c r="B74" s="2" t="s">
        <v>90</v>
      </c>
      <c r="C74" s="63" t="s">
        <v>158</v>
      </c>
    </row>
    <row r="75" spans="2:6" ht="12.75">
      <c r="B75" s="2"/>
      <c r="C75" s="32" t="s">
        <v>149</v>
      </c>
      <c r="D75" s="47">
        <v>1</v>
      </c>
      <c r="E75" s="130"/>
      <c r="F75" s="18">
        <f>D75*E75</f>
        <v>0</v>
      </c>
    </row>
    <row r="77" spans="2:7" s="1" customFormat="1" ht="12.75">
      <c r="B77" s="2" t="s">
        <v>91</v>
      </c>
      <c r="C77" s="33" t="s">
        <v>148</v>
      </c>
      <c r="D77" s="47"/>
      <c r="E77" s="18"/>
      <c r="F77" s="18"/>
      <c r="G77" s="18"/>
    </row>
    <row r="78" spans="2:7" s="1" customFormat="1" ht="24">
      <c r="B78" s="2"/>
      <c r="C78" s="33" t="s">
        <v>163</v>
      </c>
      <c r="D78" s="47"/>
      <c r="E78" s="18"/>
      <c r="F78" s="18"/>
      <c r="G78" s="18"/>
    </row>
    <row r="79" spans="2:7" s="1" customFormat="1" ht="12.75">
      <c r="B79" s="2"/>
      <c r="C79" s="33" t="s">
        <v>97</v>
      </c>
      <c r="D79" s="47">
        <v>1.15</v>
      </c>
      <c r="E79" s="18"/>
      <c r="F79" s="18">
        <f>D79*E79</f>
        <v>0</v>
      </c>
      <c r="G79" s="18"/>
    </row>
    <row r="80" spans="2:7" s="1" customFormat="1" ht="12.75">
      <c r="B80" s="2"/>
      <c r="C80" s="33"/>
      <c r="D80" s="47"/>
      <c r="E80" s="18"/>
      <c r="F80" s="18"/>
      <c r="G80" s="18"/>
    </row>
    <row r="81" spans="2:7" s="1" customFormat="1" ht="12.75">
      <c r="B81" s="2" t="s">
        <v>92</v>
      </c>
      <c r="C81" s="33" t="s">
        <v>148</v>
      </c>
      <c r="D81" s="47"/>
      <c r="E81" s="18"/>
      <c r="F81" s="18"/>
      <c r="G81" s="18"/>
    </row>
    <row r="82" spans="2:7" s="1" customFormat="1" ht="36">
      <c r="B82" s="2"/>
      <c r="C82" s="33" t="s">
        <v>164</v>
      </c>
      <c r="D82" s="47"/>
      <c r="E82" s="18"/>
      <c r="F82" s="18"/>
      <c r="G82" s="18"/>
    </row>
    <row r="83" spans="2:7" s="1" customFormat="1" ht="12.75">
      <c r="B83" s="2"/>
      <c r="C83" s="33" t="s">
        <v>97</v>
      </c>
      <c r="D83" s="47">
        <v>1.7</v>
      </c>
      <c r="E83" s="18"/>
      <c r="F83" s="18">
        <f>D83*E83</f>
        <v>0</v>
      </c>
      <c r="G83" s="18"/>
    </row>
    <row r="84" spans="2:7" s="1" customFormat="1" ht="12.75">
      <c r="B84" s="2"/>
      <c r="C84" s="33"/>
      <c r="D84" s="53"/>
      <c r="E84" s="18"/>
      <c r="F84" s="18"/>
      <c r="G84" s="18"/>
    </row>
    <row r="85" spans="2:7" s="1" customFormat="1" ht="12.75">
      <c r="B85" s="2" t="s">
        <v>93</v>
      </c>
      <c r="C85" s="33" t="s">
        <v>148</v>
      </c>
      <c r="D85" s="47"/>
      <c r="E85" s="18"/>
      <c r="F85" s="18"/>
      <c r="G85" s="18"/>
    </row>
    <row r="86" spans="2:7" s="1" customFormat="1" ht="12.75">
      <c r="B86" s="2"/>
      <c r="C86" s="33" t="s">
        <v>150</v>
      </c>
      <c r="D86" s="47"/>
      <c r="E86" s="18"/>
      <c r="F86" s="18"/>
      <c r="G86" s="18"/>
    </row>
    <row r="87" spans="2:7" s="1" customFormat="1" ht="12.75">
      <c r="B87" s="2"/>
      <c r="C87" s="33" t="s">
        <v>151</v>
      </c>
      <c r="D87" s="47">
        <v>170</v>
      </c>
      <c r="E87" s="18"/>
      <c r="F87" s="18">
        <f>D87*E87</f>
        <v>0</v>
      </c>
      <c r="G87" s="18"/>
    </row>
    <row r="88" spans="2:7" s="1" customFormat="1" ht="12.75">
      <c r="B88" s="2"/>
      <c r="C88" s="33"/>
      <c r="D88" s="47"/>
      <c r="E88" s="18"/>
      <c r="F88" s="18"/>
      <c r="G88" s="18"/>
    </row>
    <row r="89" spans="2:7" s="1" customFormat="1" ht="12.75">
      <c r="B89" s="2" t="s">
        <v>94</v>
      </c>
      <c r="C89" s="33" t="s">
        <v>148</v>
      </c>
      <c r="D89" s="47"/>
      <c r="E89" s="18"/>
      <c r="F89" s="18"/>
      <c r="G89" s="18"/>
    </row>
    <row r="90" spans="2:7" s="1" customFormat="1" ht="12.75">
      <c r="B90" s="2"/>
      <c r="C90" s="33" t="s">
        <v>152</v>
      </c>
      <c r="D90" s="47"/>
      <c r="E90" s="18"/>
      <c r="F90" s="18"/>
      <c r="G90" s="18"/>
    </row>
    <row r="91" spans="2:7" s="1" customFormat="1" ht="12.75">
      <c r="B91" s="2"/>
      <c r="C91" s="33" t="s">
        <v>151</v>
      </c>
      <c r="D91" s="47">
        <v>85</v>
      </c>
      <c r="E91" s="18"/>
      <c r="F91" s="18">
        <f>D91*E91</f>
        <v>0</v>
      </c>
      <c r="G91" s="18"/>
    </row>
    <row r="92" spans="2:7" s="1" customFormat="1" ht="12.75">
      <c r="B92" s="2"/>
      <c r="C92" s="33"/>
      <c r="D92" s="47"/>
      <c r="E92" s="18"/>
      <c r="F92" s="18"/>
      <c r="G92" s="18"/>
    </row>
    <row r="93" spans="2:7" s="1" customFormat="1" ht="12.75">
      <c r="B93" s="2" t="s">
        <v>98</v>
      </c>
      <c r="C93" s="33" t="s">
        <v>148</v>
      </c>
      <c r="D93" s="47"/>
      <c r="E93" s="18"/>
      <c r="F93" s="18"/>
      <c r="G93" s="18"/>
    </row>
    <row r="94" spans="2:7" s="1" customFormat="1" ht="12.75">
      <c r="B94" s="2"/>
      <c r="C94" s="33" t="s">
        <v>153</v>
      </c>
      <c r="D94" s="47"/>
      <c r="E94" s="18"/>
      <c r="F94" s="18"/>
      <c r="G94" s="18"/>
    </row>
    <row r="95" spans="2:7" s="1" customFormat="1" ht="12.75">
      <c r="B95" s="2"/>
      <c r="C95" s="33" t="s">
        <v>105</v>
      </c>
      <c r="D95" s="47">
        <v>12</v>
      </c>
      <c r="E95" s="18"/>
      <c r="F95" s="18">
        <f>D95*E95</f>
        <v>0</v>
      </c>
      <c r="G95" s="18"/>
    </row>
    <row r="96" spans="2:7" s="1" customFormat="1" ht="12.75">
      <c r="B96" s="2"/>
      <c r="C96" s="33"/>
      <c r="D96" s="47"/>
      <c r="E96" s="18"/>
      <c r="F96" s="18"/>
      <c r="G96" s="18"/>
    </row>
    <row r="97" spans="2:7" s="1" customFormat="1" ht="12.75" customHeight="1">
      <c r="B97" s="2" t="s">
        <v>99</v>
      </c>
      <c r="C97" s="33" t="s">
        <v>148</v>
      </c>
      <c r="D97" s="47"/>
      <c r="E97" s="18"/>
      <c r="F97" s="18"/>
      <c r="G97" s="18"/>
    </row>
    <row r="98" spans="2:7" s="1" customFormat="1" ht="12.75">
      <c r="B98" s="2"/>
      <c r="C98" s="33" t="s">
        <v>228</v>
      </c>
      <c r="D98" s="47"/>
      <c r="E98" s="18"/>
      <c r="F98" s="18"/>
      <c r="G98" s="18"/>
    </row>
    <row r="99" spans="2:7" s="1" customFormat="1" ht="12.75">
      <c r="B99" s="2"/>
      <c r="C99" s="33" t="s">
        <v>85</v>
      </c>
      <c r="D99" s="47">
        <v>1</v>
      </c>
      <c r="E99" s="18"/>
      <c r="F99" s="18">
        <f>D99*E99</f>
        <v>0</v>
      </c>
      <c r="G99" s="18"/>
    </row>
    <row r="100" spans="2:7" s="1" customFormat="1" ht="12.75">
      <c r="B100" s="2"/>
      <c r="C100" s="33"/>
      <c r="D100" s="47"/>
      <c r="E100" s="18"/>
      <c r="F100" s="18"/>
      <c r="G100" s="18"/>
    </row>
    <row r="101" spans="2:7" s="1" customFormat="1" ht="48">
      <c r="B101" s="2" t="s">
        <v>113</v>
      </c>
      <c r="C101" s="38" t="s">
        <v>176</v>
      </c>
      <c r="D101" s="47"/>
      <c r="E101" s="18"/>
      <c r="F101" s="18"/>
      <c r="G101" s="18"/>
    </row>
    <row r="102" spans="2:7" s="1" customFormat="1" ht="12.75">
      <c r="B102" s="2"/>
      <c r="C102" s="33" t="s">
        <v>97</v>
      </c>
      <c r="D102" s="47">
        <v>3</v>
      </c>
      <c r="E102" s="18"/>
      <c r="F102" s="18">
        <f>D102*E102</f>
        <v>0</v>
      </c>
      <c r="G102" s="18"/>
    </row>
    <row r="103" spans="2:7" s="1" customFormat="1" ht="12.75">
      <c r="B103" s="2"/>
      <c r="C103" s="33"/>
      <c r="D103" s="47"/>
      <c r="E103" s="18"/>
      <c r="F103" s="18"/>
      <c r="G103" s="18"/>
    </row>
    <row r="104" spans="2:9" s="1" customFormat="1" ht="24">
      <c r="B104" s="2" t="s">
        <v>114</v>
      </c>
      <c r="C104" s="33" t="s">
        <v>136</v>
      </c>
      <c r="D104" s="47"/>
      <c r="E104" s="18"/>
      <c r="F104" s="18"/>
      <c r="G104" s="18"/>
      <c r="I104" s="3"/>
    </row>
    <row r="105" spans="2:9" s="1" customFormat="1" ht="12.75">
      <c r="B105" s="2"/>
      <c r="C105" s="33" t="s">
        <v>97</v>
      </c>
      <c r="D105" s="47">
        <v>3</v>
      </c>
      <c r="E105" s="18"/>
      <c r="F105" s="18">
        <f>D105*E105</f>
        <v>0</v>
      </c>
      <c r="G105" s="18"/>
      <c r="I105" s="3"/>
    </row>
    <row r="106" spans="2:7" s="1" customFormat="1" ht="12.75">
      <c r="B106" s="2"/>
      <c r="C106" s="33"/>
      <c r="D106" s="47"/>
      <c r="E106" s="18"/>
      <c r="F106" s="18"/>
      <c r="G106" s="18"/>
    </row>
    <row r="107" spans="2:7" s="1" customFormat="1" ht="24">
      <c r="B107" s="2" t="s">
        <v>115</v>
      </c>
      <c r="C107" s="33" t="s">
        <v>154</v>
      </c>
      <c r="D107" s="47"/>
      <c r="E107" s="18"/>
      <c r="F107" s="18"/>
      <c r="G107" s="18"/>
    </row>
    <row r="108" spans="2:7" s="1" customFormat="1" ht="12.75">
      <c r="B108" s="2"/>
      <c r="C108" s="33" t="s">
        <v>299</v>
      </c>
      <c r="D108" s="47"/>
      <c r="E108" s="18"/>
      <c r="F108" s="18">
        <f>SUM(F53:F107)*0.05</f>
        <v>0</v>
      </c>
      <c r="G108" s="18"/>
    </row>
    <row r="109" spans="2:7" s="1" customFormat="1" ht="12.75">
      <c r="B109" s="2"/>
      <c r="C109" s="33"/>
      <c r="D109" s="47"/>
      <c r="E109" s="18"/>
      <c r="F109" s="18"/>
      <c r="G109" s="18"/>
    </row>
    <row r="110" spans="2:7" s="1" customFormat="1" ht="12.75">
      <c r="B110" s="2"/>
      <c r="C110" s="33"/>
      <c r="D110" s="47"/>
      <c r="E110" s="18"/>
      <c r="F110" s="18"/>
      <c r="G110" s="18"/>
    </row>
    <row r="111" spans="1:7" s="1" customFormat="1" ht="13.5" thickBot="1">
      <c r="A111" s="103"/>
      <c r="B111" s="104"/>
      <c r="C111" s="102" t="s">
        <v>101</v>
      </c>
      <c r="D111" s="105"/>
      <c r="E111" s="101"/>
      <c r="F111" s="101">
        <f>SUM(F53:F110)</f>
        <v>0</v>
      </c>
      <c r="G111" s="18"/>
    </row>
    <row r="112" spans="2:9" s="1" customFormat="1" ht="12.75">
      <c r="B112" s="2"/>
      <c r="C112" s="38"/>
      <c r="D112" s="50"/>
      <c r="E112" s="18"/>
      <c r="F112" s="18"/>
      <c r="G112" s="18"/>
      <c r="I112" s="3"/>
    </row>
  </sheetData>
  <sheetProtection/>
  <printOptions/>
  <pageMargins left="0.5118110236220472" right="0.3937007874015748" top="0.984251968503937" bottom="0.7086614173228347" header="0.5118110236220472" footer="0.6692913385826772"/>
  <pageSetup firstPageNumber="29" useFirstPageNumber="1" fitToWidth="0" horizontalDpi="300" verticalDpi="300" orientation="portrait" paperSize="9" scale="89" r:id="rId1"/>
  <headerFooter alignWithMargins="0">
    <oddHeader xml:space="preserve">&amp;L&amp;"Arial,Poševno"&amp;8 &amp;R&amp;"Arial,Krepko"&amp;9črpališče gradb.del &amp;"Arial,Navadno"&amp;10 </oddHeader>
    <oddFooter>&amp;R&amp;"Arial,Krepko"&amp;9&amp;P</oddFooter>
  </headerFooter>
  <rowBreaks count="2" manualBreakCount="2">
    <brk id="49" max="5" man="1"/>
    <brk id="96"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 Longar</dc:creator>
  <cp:keywords/>
  <dc:description/>
  <cp:lastModifiedBy>Mestna občina Novo mesto</cp:lastModifiedBy>
  <cp:lastPrinted>2009-05-06T14:55:19Z</cp:lastPrinted>
  <dcterms:created xsi:type="dcterms:W3CDTF">1999-03-01T09:09:54Z</dcterms:created>
  <dcterms:modified xsi:type="dcterms:W3CDTF">2009-05-06T14:56:04Z</dcterms:modified>
  <cp:category/>
  <cp:version/>
  <cp:contentType/>
  <cp:contentStatus/>
</cp:coreProperties>
</file>