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00" windowHeight="5835" tabRatio="711" activeTab="4"/>
  </bookViews>
  <sheets>
    <sheet name="Rekapitulacija vodovoda" sheetId="1" r:id="rId1"/>
    <sheet name="cevovodi" sheetId="2" r:id="rId2"/>
    <sheet name="priključki" sheetId="3" r:id="rId3"/>
    <sheet name="strojna montaža" sheetId="4" r:id="rId4"/>
    <sheet name="elektro montaža" sheetId="5" r:id="rId5"/>
  </sheets>
  <definedNames>
    <definedName name="_xlnm.Print_Area" localSheetId="1">'cevovodi'!$A$1:$F$188</definedName>
    <definedName name="_xlnm.Print_Area" localSheetId="2">'priključki'!$A$1:$F$113</definedName>
  </definedNames>
  <calcPr fullCalcOnLoad="1"/>
</workbook>
</file>

<file path=xl/sharedStrings.xml><?xml version="1.0" encoding="utf-8"?>
<sst xmlns="http://schemas.openxmlformats.org/spreadsheetml/2006/main" count="551" uniqueCount="284">
  <si>
    <t xml:space="preserve">Sanacija armiranega betona in cementnega ometa notranjih in zunanjih sten vodohrana, z gotovo pripravljenimi polimercementnimi reparaturnimi maltami KEMA ali enakovredne vključno s pripravo podlage, po predpisanem postopku proizvajalca v sledečih korakih: 
-pranje in mehansko čiščenje površin poškodovanega betona do kvalitetne podlage (peskanje)
-čiščenje vidne armature do kovinskega sijaja in zaščita armature z BETONPROTEKT K – 2x, nanos s čopičem 
-reprofilacija betona na mestu poškodbe z BETONPROTEKT RT na predhodno sproti izvedeni sveži vezni sloj s KEMACRYL emulzijo razredčeno z vodo v razmerju 1:1 
-zaščita betonske površine z BETONPROTEKT F – 2x nanos s čopičem ali kovinsko gladilko.                                                              -zaključni in obdelava                                                           Dela mora opraviti izvajalec z ustrezno licenco.              </t>
  </si>
  <si>
    <t xml:space="preserve">Strojni izkop jarka  povprečne globine 1,30 m in širine dna 0,6 m, odkopom bočnih sten pod kotom 80°, z nakladanjem izkopa in odvozom na trajno legalno deponijo, ki si jo pridobi izvajalec, vključno s poravnavo dna v projektiranem padcu na točnost ± 3 cm . </t>
  </si>
  <si>
    <t xml:space="preserve">Ročni odkop obstoječih podzemnih instalacij, v zemljišču III. do IV. ktg., na mestih prevezav, provizorijev, križanj in približevanj ter podkopov  betonskih ali kamnitih opornih zidov, vključno z nakladanjem in odvozom odkopa na trajno legalno deponijo, ki si jo pridobi izvajalec </t>
  </si>
  <si>
    <t xml:space="preserve">Rušenje asfalta s predhodnim ravnim rezanjem z rezilko, z nakladanjem ruševin in odvozom na trajno legalno deponijo, ki si jo pridobi izvajalec </t>
  </si>
  <si>
    <t xml:space="preserve">Zasip jarka z materialom od izkopa, po končanih montažnih delih in osnovnem zasipu cevovoda in kablovodov. Kamenje večjega premera od 20 cm ne sme v zasip vodovodnega jarka, le tega je potrebno odpeljati na trajno legalno deponijo, ki si jo mora pridobiti izvajalec. Zgornji del jarka zasipati s humusom, ki je bil ločen pri izkopu. </t>
  </si>
  <si>
    <t>kpl</t>
  </si>
  <si>
    <t>m3</t>
  </si>
  <si>
    <t>m2</t>
  </si>
  <si>
    <t>• izkop v zemljišču III. ktg.</t>
  </si>
  <si>
    <t>• izkop v zemljišču IV. ktg.</t>
  </si>
  <si>
    <t>• izkop v zemljišču V. ktg.</t>
  </si>
  <si>
    <t>8.</t>
  </si>
  <si>
    <t>10.</t>
  </si>
  <si>
    <t>Nakladanje in odvoz odvečnega materiala na trajno deponijo, ki si jo pridobi izvajalec</t>
  </si>
  <si>
    <t>• izdelava (enoplastne) asfaltne mulde širine 0,50 m    iz AB 0 – 11mm, v plasti debeline 6 cm</t>
  </si>
  <si>
    <t>• planiranje brez sejanja trave</t>
  </si>
  <si>
    <t>Dobava in vgradnja AB podložnih plošč (40 x 40 x 8 cm) pod  LŽ cestne kape na vgrajenih zasunih in zračnikih vodovoda, s prilagoditvijo kap končni niveleti terena</t>
  </si>
  <si>
    <t xml:space="preserve">OPIS POSTAVKE </t>
  </si>
  <si>
    <t>KOL.</t>
  </si>
  <si>
    <t>CENA</t>
  </si>
  <si>
    <t>m1</t>
  </si>
  <si>
    <t>kos</t>
  </si>
  <si>
    <t>3.</t>
  </si>
  <si>
    <t>2.</t>
  </si>
  <si>
    <t>1.</t>
  </si>
  <si>
    <t>4.</t>
  </si>
  <si>
    <t>5.</t>
  </si>
  <si>
    <t>6.</t>
  </si>
  <si>
    <t>7.</t>
  </si>
  <si>
    <t>9.</t>
  </si>
  <si>
    <t>12.</t>
  </si>
  <si>
    <t>11.</t>
  </si>
  <si>
    <t>13.</t>
  </si>
  <si>
    <t>14.</t>
  </si>
  <si>
    <t>15.</t>
  </si>
  <si>
    <t>16.</t>
  </si>
  <si>
    <t>17.</t>
  </si>
  <si>
    <t>18.</t>
  </si>
  <si>
    <t>Dobava in vgrajevanje posteljice cevovoda  v plasti 10 cm, s peskom – brez ostrih robov, vključno z utrditvijo v projektiranem padcu vodovoda</t>
  </si>
  <si>
    <t>20.</t>
  </si>
  <si>
    <t>• enoplastno asfaltiranje z AB 0 – 11 mm, v plasti debeline 6 cm</t>
  </si>
  <si>
    <t>• planiranje s sejanjem trave</t>
  </si>
  <si>
    <t>Dobava in vgrajevanje posteljice cevovoda  v plasti 10 cm, s sipkim materialom od izkopa – brez ostrih robov, vključno z utrditvijo v projektiranem padcu vodovoda</t>
  </si>
  <si>
    <t>• za cevovode iz NL: sipek material gran. do 16 mm</t>
  </si>
  <si>
    <t>21.</t>
  </si>
  <si>
    <t>• asfalt debeline do 10 cm</t>
  </si>
  <si>
    <t>19.</t>
  </si>
  <si>
    <t>VREDNOST</t>
  </si>
  <si>
    <t xml:space="preserve">Rušenje cestnih betonskih robnikov 10 x 25 cm, s čiščenjem, deponiranjem in ponovna vgradnjo na betonsko podlago, vključno z  zalivanjem spojev s cementno mavto </t>
  </si>
  <si>
    <t>22.</t>
  </si>
  <si>
    <t>23.</t>
  </si>
  <si>
    <t>24.</t>
  </si>
  <si>
    <t>25.</t>
  </si>
  <si>
    <t>• dobava in vgradnja iz opisa</t>
  </si>
  <si>
    <t>26.</t>
  </si>
  <si>
    <t>Odstranitev in ponovna vgradnja vrtnih tlakovcev ali pranih betonskih plošč, na betonski podlagi</t>
  </si>
  <si>
    <t xml:space="preserve">• z dobavo in polaganjem </t>
  </si>
  <si>
    <t>• samo polaganje</t>
  </si>
  <si>
    <t>Prevrtanje sten ali temeljev objekta za prehode vodovodnih priključkov  Ø 32 mm</t>
  </si>
  <si>
    <t>Rušenje keramičnih ploščic na mestih prevezav vodovodnin priključkov z interno inštalacijo, ter dobava in ponovna vgradja istovrstnih ploščic</t>
  </si>
  <si>
    <t>Rušenje ter ponovna vgradnja betona ob izdelavi kanalov za vgradnjo vodovodnih cevi v stenah ali tlakih objektov, na mestih prevezav vodovodnih priključkov na interne vodovodne instalacije</t>
  </si>
  <si>
    <t xml:space="preserve">• asfaltiranje z AB  0 – 11 mm; v plasti debeline 6 cm </t>
  </si>
  <si>
    <t xml:space="preserve">      </t>
  </si>
  <si>
    <t>• brez sejanja trave</t>
  </si>
  <si>
    <t>• s sejanjem trave</t>
  </si>
  <si>
    <t>Nakladanje in odvoz odvečnega materiala od izkopov na trajno deponijo, ki si jo pridobi izvajalec</t>
  </si>
  <si>
    <t>Utrditev makadamskih poti, dvorišč in obcestnih bankin  na mestih prekopov, z dobavo, nasutjem in uvaljanjem tamponskega materiala gran. do 16 mm, v plasti 5 cm.</t>
  </si>
  <si>
    <t>Kombinirano strojno - ročni odkop obstoječih podzemnih instalacij v zemljišču III. do IV. ktg., za potrebe provizorijev, na mestih križanj in približevanj ter gradbenih jam vodomernih jaškov ter odkop jam ob prevezavah priključkov na nove cevi (50% strojno, 50% ročno)</t>
  </si>
  <si>
    <t xml:space="preserve">• izkop III.  do IV. ktg. </t>
  </si>
  <si>
    <t>Kombinirano srojno - ročni izkop jarka globine 1,0 m in širine 0,40 m (0,4 m3/m) , v zemljišču III. do V. ktg. z odmetom izkopa na rob jarka, s poravnavo dna na točnost ± 3 cm, vključno s podboji - podkopi škarp, robnikov, živih mej, … (20% strojno; 80% ročno)</t>
  </si>
  <si>
    <t>Kombinirano srojno - ročni izkop jarka globine 1,0 m in širine 0,40 m (0,4 m3/m) , v zemljišču III. do V. ktg. z odmetom izkopa na rob jarka, s poravnavo dna na točnost ± 3 cm, vključno s podboji - podkopi škarp, robnikov, živih mej, … (80% strojno; 20% ročno)</t>
  </si>
  <si>
    <t>Kombinirano strojno - ročni izkop jarka globine 1,0 m in širine 0,4 m (0,4 m3/m), v zemljišču III. do V. ktg., z nakladanjem na kamion in odvozom na trajno deponijo, ki si jo pridobi izvajalec,  s poravnavo dna na točnost ± 3 cm, vključno s podboji - podkopi škarp, robnikov, živih mej, … (80% strojno; 20% ročno)</t>
  </si>
  <si>
    <t>Rušenje asfalta s predhodnim ravnim rezanjem z rezilko, z nakladanjem ruševin in odvozom na deponijo, ki si jo pridobi izvajalec, vključno z vsemi pristojbinami</t>
  </si>
  <si>
    <t xml:space="preserve">Zasip jarka po končanih montažnih delih in osnovnem zasipu cevovoda, s tamponskim materialom gran. do 60 mm (0,28 m3/m), z nabijanjem v plasteh po 30 cm do predpisane zbitosti za tovrstna vozišča (zbitost min. 97 % po SPP), kar mora izvajalec dokazati z meritvami, vključno z dobavo tampona </t>
  </si>
  <si>
    <t>Izvedba večkratnih prebojev  pod vozišči in urejenimi vrtnimi površinami, z dobavo in uvlačenjem flexibilnih plastičnih zaščitnih cevi  Ø 75 mm. Vsakokratni preboj predhodno pisno odobri nadzorni organ. (Preboji izključujejo predvidene prekope, zasipe, izdelava posteljice ter osnovne zasipe, asfalte).</t>
  </si>
  <si>
    <t>• dvoplastno asfaltiranje z BD 0 - 16 mm v plasti 5 cm + AB  0 – 8 mm v plasti debeline 3 cm</t>
  </si>
  <si>
    <t>Izdelava posteljice cevovoda v plasti 10 cm (0,04 m3/m), s sipkim materialom od izkopa, vključno z utrditvijo v projektiranem padcu cevovoda</t>
  </si>
  <si>
    <t>Dobava in vgrajevanje peščene posteljice cevovoda, v plasti 10 cm (0,04 m3/m), s peskom gran. do 6 mm, vključno z utrditvijo v projektiranem padcu cevovoda</t>
  </si>
  <si>
    <t>Osnovni zasip in spodbijanje cevovoda v višini 20 cm nad temenom cevi, s peskom gran. do 6 mm, vključno z dobavo peska (0,08 m3/m)</t>
  </si>
  <si>
    <t>Izdelava betonskih vodomernih jaškov preseka: 0,6 x 0,9 m, globina = 1,0 m, debelina sten 12 cm, brez betoniranega dna, z dobavo in vgradnjo  kovinskega pokrova iz vročecinkane rebraste pločevine 4/5 mm, ter nasutjem v dno jaška gramoznih krogel gran.10 – 20 mm, v plasti 10 cm</t>
  </si>
  <si>
    <t>Kombinirano strojno - ročni zasip jarka z materialom od izkopa (0,28 m3/m), po končanih montažnih delih in osnovnem zasipu cevovoda. Kamenje večjega premera od 10 cm ne sme v zasip vodovodnega jarka, vključno s finim planiranjem terena - izpostavitev v prvotno stanje (20% strojno; 80 % ročno)</t>
  </si>
  <si>
    <t>Kombinirano strojno - ročni zasip jarka z materialom od izkopa (0,28 m3/m), po končanih montažnih delih in osnovnem zasipu cevovoda. Kamenje večjega premera od 10 cm ne sme v zasip vodovodnega jarka, vključno s finim planiranjem terena - izpostavitev v prvotno stanje (80% strojno; 20 % ročno)</t>
  </si>
  <si>
    <t xml:space="preserve">Zaščita z vodovodom tangiranih podzemnih komunalnih vodov, po navodilu pooblaščenega predstavnika upravljalca tangiranega voda, ki mora pravilno izvedbo pisno potrditi z vpisom v gradbeni dnevnik,                </t>
  </si>
  <si>
    <t xml:space="preserve">Morebitna dodatna in nepredvidena dela v višini 5 % od načrtovanih del - obračun po dejanskih stroških in potrjeni gradbeni knjigi.   </t>
  </si>
  <si>
    <t>Postavitev  LŽ cestnih kap s prilagoditvijo končni niveleti terena (kape dobavi investitor)</t>
  </si>
  <si>
    <t>Rušenje obstoječih vodomernih jaškov preseka 0,5 x 0,5 x 0,6 m, z nakladanjem ruševin in odvozom na trajno deponijo, ki si jo pridobi izvajalec</t>
  </si>
  <si>
    <t xml:space="preserve">Obsip tipskih vodomernih jaškov z ustreznim sipkim materialom, z utrjevanjem do predpisane trdnosti v plasteh po 20 cm </t>
  </si>
  <si>
    <t>• zasip s sipkim materialom od izkopa</t>
  </si>
  <si>
    <t xml:space="preserve">• obsip z gramozom gran. 0-16 mm, vključno z dobavo gramoza </t>
  </si>
  <si>
    <t xml:space="preserve">Fino planiranje terena po končanem zasipu jarka, vključno z odstranitvijo površinskega kamenja ter od lastnika privatnega zemljišča pridobitev pismenega soglasja o izpostavljenosti zemljišča v prvotno stanje </t>
  </si>
  <si>
    <t>Osnovni obsip cevovoda s sipkim materialom od izkopa, v plasti 20 cm nad temenom cevi (0,08 m3/m)</t>
  </si>
  <si>
    <t>Zavarovanje zakoličene osi cevovoda, lomnih točk ter postavitev prečnih profilov iz desk s potrebnimi višinami</t>
  </si>
  <si>
    <t xml:space="preserve">Fino planiranje terena po končanem zasipu jarka, vključno z utrditvijo in oblikovanjem prekopanih brežin ter odstranitvijo površinskega kamenja </t>
  </si>
  <si>
    <t>• za cevovode iz PE in kablovode: pesek gran. do 4 mm</t>
  </si>
  <si>
    <t>Odstranitev in ponovna vgradnja vrtnih tlakovcev ali pranih betonskih plošč, na betonski podlagi, komplet z vsem potrebnim materialom ter vsemi spremljajočimi deli</t>
  </si>
  <si>
    <t>Izdelava AB betonske glave (na blatnem izpustu ) 60 x 60 x 60 cm - po detajlu, ter 1m2 kamnite mulde na betonski podlagi, komplet z vsem materialom in spremljajočimi deli</t>
  </si>
  <si>
    <t xml:space="preserve">• asfaltiranje z BD  0 – 16 mm; v plasti debeline 5 cm </t>
  </si>
  <si>
    <t>• enoplastno asfaltiranje z BD  0 – 16 mm, v plasti debeline 5 cm</t>
  </si>
  <si>
    <t>Asfaltiranje prekopanih asfaltnih površin z dobavo asfalta, ponovnim  obrezovanjem obstoječega asfalta, ter pripravo podlage, komplet z vsemi spremljajočimi deli</t>
  </si>
  <si>
    <t>Asfaltiranje prekopanih asfaltnih površin z dobavo asfalta, pripravo podlage z ponovnim obrezovanjem obstoječega asfalta ter zalivanje reže med obstoječim in novopoloženim asfaltom z bitumensko maso, komplet z vsemi spremljajočimi deli</t>
  </si>
  <si>
    <t xml:space="preserve">Zasip jarka po končanih montažnih delih in osnovnem zasipu cevovoda in kablovodov, z ustreznim tamponskim materialom gran. do 60 mm, z nabijanjem v plasteh po 20 cm do predpisane zbitosti za tovrstna vozišča (zbitost min. 97 % po SPP), kar mora izvajalec dokazati z meritvami </t>
  </si>
  <si>
    <t>Osnovni obsip in spodbijanje cevovoda v višini 20 cm nad temenom cevi, s peskom - brez ostrih robov, vključno z dobavo peska</t>
  </si>
  <si>
    <t>Osnovni obsip in spodbijanje cevovoda v višini 20 cm nad temenom cevi, s sipkim materialom od izkopa - brez ostrih robov</t>
  </si>
  <si>
    <t>Rušenje AB jaškov meteorne kanalizacije, z nakladanjem ruševin in odvozom na trajno deponijo, ki si jo pridobi izvajalec, po montažnih delih ponovna izvedba jaška iz BC 40 z dobavo cevi in LŽ rešetk</t>
  </si>
  <si>
    <t>• izkop III.  do V. ktg. ; v dolžini 87 m</t>
  </si>
  <si>
    <t>• izkop III.  do IV. ktg.; v dolžini 87 m</t>
  </si>
  <si>
    <t>• izkop III.  do IV. ktg.; v dolžini 187 m</t>
  </si>
  <si>
    <t>• zasip v dolžini 87 m</t>
  </si>
  <si>
    <t>• zasip v dolžini 175 m</t>
  </si>
  <si>
    <t>• obsip v dolžini 175 m</t>
  </si>
  <si>
    <t>• posteljica v dolžini 175 m</t>
  </si>
  <si>
    <t>Ročni odkop krovne plošče vodohrana in vertikalnih sten z odmetom, po izvedbi hidroizolacije pa ponovni zasip</t>
  </si>
  <si>
    <t>Odstranitev obstoječih kovinskih vstopnih vrat 200/70 cm</t>
  </si>
  <si>
    <t xml:space="preserve">Dobava in vgradnja obrobe iz eluksirane AL pločevine - zaščita čelne AB krovne plošče, izvedba montažnega nadstreška nad vhodom v VH iz eluksirane AL pločevine in vročecinkanimi kovinskimi konzolami    </t>
  </si>
  <si>
    <t>• nadstrešek</t>
  </si>
  <si>
    <t>Dobava in polaganje pranih betonskih plošč 40 x 40 cm na cementno podlago</t>
  </si>
  <si>
    <t>Dobava in polaganje vrtnih robnikov 6 x 25 cm , na betonsko podlago</t>
  </si>
  <si>
    <t>Odstranitev obstoječe poškodovane vertikalne in horizontalne hidroizolacije, čiščenje, priprava podlage ter ponovna izvedba vertikalne in horizontalne hidroizolacije 1 x hidrozan elastik, 1x ibitol, 1x izotekt V4; 1x styrodur 5 cm.</t>
  </si>
  <si>
    <t>Dobava in vgradnja kovinske vročecinkane sestavljive pohodne rešetke z okvirjem,  izdelane po meri iz objekta</t>
  </si>
  <si>
    <t>Zasip obstoječega vodohrana z dovozom manjkajoče sipke zemljine, oblikovanje brežine in fino planiranje</t>
  </si>
  <si>
    <t>27.</t>
  </si>
  <si>
    <t>28.</t>
  </si>
  <si>
    <t>29.</t>
  </si>
  <si>
    <t>30.</t>
  </si>
  <si>
    <t>31.</t>
  </si>
  <si>
    <t>32.</t>
  </si>
  <si>
    <t>33.</t>
  </si>
  <si>
    <t>34.</t>
  </si>
  <si>
    <t>35.</t>
  </si>
  <si>
    <t>36.</t>
  </si>
  <si>
    <t>37.</t>
  </si>
  <si>
    <t>38.</t>
  </si>
  <si>
    <t>39.</t>
  </si>
  <si>
    <t>• tampon v plasti 5 cm</t>
  </si>
  <si>
    <t>• tampon v plasti do 30 cm</t>
  </si>
  <si>
    <t xml:space="preserve"> </t>
  </si>
  <si>
    <t>• za cevovode iz NL: sipek material gran. do 16 mm brez ostrih robov</t>
  </si>
  <si>
    <t>• za cevovode iz NL: pesek gran. do 16 mm</t>
  </si>
  <si>
    <t>Dobava in vgradnja toplotno izoliranih vstopnih vrat iz eluksiranega aluminija, v spodnjem delu pommična prezračevalna odprtina zaprta z mrežo proti vstopu insektov - vrata dimenzij 200/70 cm (po meri iz objekta)</t>
  </si>
  <si>
    <t>Dobava in vgradnja kovinske vročecinkane lestve. Dolžino prilagoditi na objektu</t>
  </si>
  <si>
    <t>Izvedba dodatne krovne plošče iz AB 30, debeline 12 cm in AB obrobe - venca višine 60 cm nad armaturnim prostorom vodohrana, komlet z opaži, vsem potrebnim materialom in vsemi spremljajočimi deli</t>
  </si>
  <si>
    <t>40.</t>
  </si>
  <si>
    <t xml:space="preserve">Zasaditev obsipa vodohrana z dobavo ustreznega števila sadik in zasaditvijo plazeče zimzelene Panešple. </t>
  </si>
  <si>
    <t xml:space="preserve">Strojni izkop jarka povprečne globine 1,3 m in širine dna 0,6 m, odkopom bočnih sten pod kotom 80°, z odlaganjem izkopa ob jarku ter poravnava dna jarka v projektiranem padcu na točnost ± 3 cm. Humus odlagati ločeno od preostalega izkopa </t>
  </si>
  <si>
    <t>Izvedba AB praga - stopnice dolžine 1m in višine 0,17 m pred vhodom v VH</t>
  </si>
  <si>
    <t>Pleskanje vseh sten armaturnega prostora vodohrana z vodoodpornim sredstvom, svetlosive barve</t>
  </si>
  <si>
    <t xml:space="preserve">Oblaganje pete brežine obsipa vodohrana - izvedba škarpe na AB temeljenje,  z naravnim kamnom premera 30 - 50 cm in zalivanje stikov z betonsko mavto ter izvedbo AB venca </t>
  </si>
  <si>
    <t>41.</t>
  </si>
  <si>
    <t xml:space="preserve">Izvedba odprtine Ø 30 cm z strojnim vrtanjem v AB steno debeline  20 cm (stena vodohrana), vodotesna vzidava fazonskih kosov, s končno fino obdelavo - premazom </t>
  </si>
  <si>
    <t xml:space="preserve">Premaz vseh  notranjih površin vodnih celic   z premazom HIDROSTOP VH (po predpisanem postopku proizvajalca KEMA) ali enakovreden,  vključno s predhodno pripravo podlage po predpisanem postopku proizvajalca KEMA, s peskanjem in vsemi predpisanimi premazi. Dela mora opraviti izvajalec z ustrezno licenco.  </t>
  </si>
  <si>
    <t xml:space="preserve"> m3</t>
  </si>
  <si>
    <t xml:space="preserve">2.0. MONTAŽNA DELA </t>
  </si>
  <si>
    <t>2.1. MONTAŽNA DELA - STROJNA DELA</t>
  </si>
  <si>
    <t xml:space="preserve">OPOMBA: Ob cevovodu med črpališčem in vodohranom se položi energetski in signalni kabel, PE zaščitno cev za oprični kabel in pocinkan valjanec. Predmet montažnih del (strojnomontažna in elektromontažna dela) je obnova obstoječega vodovoda, katera dela sme skladno z Tehničnim pravilnikom o javnem vodovodu, Odlokom o javnem vodovodu in Družbeni pogodbi izvajati le pooblaščeni upravljalec vodovoda. </t>
  </si>
  <si>
    <t>Dobava cevi iz NL (nodularna litina) po standardih ISO 2531; 4179 in 8179; tlačnega razreda K9, s spajanjem na “TYTON” spoj, komplet s spojnim in tesnilnim materialom.</t>
  </si>
  <si>
    <t xml:space="preserve">• DN 80 - Vi </t>
  </si>
  <si>
    <t xml:space="preserve">• DN 100 - TYTON </t>
  </si>
  <si>
    <t>Montaža cevi iz NL, z vsemi spremljajočimi deli, transporti, s tlačno preizkušnjo po navodilih proizvajalca cevi in standardih pr EN 805, ter dobavo opozorilnega PVC traku, ki se ga položi na osnovni zasip cevovoda (posteljica in osnovni nasip cevovoda jezajeto v popisu gradbenih del)</t>
  </si>
  <si>
    <t>Dobava in montaža litoželeznih fazonskih kosov iz NL (nodularna litina), komplet s spojnim in tesnilnim materialom. Matični vijaki morajo biti galvansko zaščiteni proti rjavenju</t>
  </si>
  <si>
    <t>•  F - DN 100-Vi</t>
  </si>
  <si>
    <t xml:space="preserve">•  EU - DN 100 </t>
  </si>
  <si>
    <t>• MMA - DN 80/80-VRS</t>
  </si>
  <si>
    <t>• MMK - DN 80/11°-VRS</t>
  </si>
  <si>
    <t>• MMK - DN 80/30°-VRS</t>
  </si>
  <si>
    <t>• MMK - DN 80/45°-VRS</t>
  </si>
  <si>
    <t>• MMK - DN 100/11°-VRS</t>
  </si>
  <si>
    <t>• MMK - DN 100/22°-VRS</t>
  </si>
  <si>
    <t>• MMK - DN 100/30°-VRS</t>
  </si>
  <si>
    <t>• MMK - DN 100/45°-VRS</t>
  </si>
  <si>
    <t>• MMB - DN 100/100; art. 542</t>
  </si>
  <si>
    <t>• FF - DN 80 - 200</t>
  </si>
  <si>
    <t>• EN - DN 80; ART. 549</t>
  </si>
  <si>
    <t>• EN - DN 100/80; ART. 549</t>
  </si>
  <si>
    <t>• S - DN 100/250; ART. 531</t>
  </si>
  <si>
    <t>• R - DN 100/80; ART. 536</t>
  </si>
  <si>
    <t>• varovalka ,,STOP" - DN 80; ART. 527</t>
  </si>
  <si>
    <t>• varovalka ,,STOP" - DN 100; ART. 527</t>
  </si>
  <si>
    <t>• žabja zaklopka - DN 80</t>
  </si>
  <si>
    <t>• spojka ZSPL ø 90</t>
  </si>
  <si>
    <t>• dobava in vgradnja plovnega ventila DN 50 - Metalgrad</t>
  </si>
  <si>
    <t xml:space="preserve">• dobava in vgradnja sesalnega koša DN100 brez ventila            </t>
  </si>
  <si>
    <t xml:space="preserve">• dobava in vgradnja nepovratnega ventila  DN 100          </t>
  </si>
  <si>
    <t>• cevi DN 80</t>
  </si>
  <si>
    <t>m</t>
  </si>
  <si>
    <t>• cevi DN 100</t>
  </si>
  <si>
    <t>• kolena varilna DN 80</t>
  </si>
  <si>
    <t>• kolena varilna DN 100</t>
  </si>
  <si>
    <t>• prirobnice varilne DN 80 - PN 16</t>
  </si>
  <si>
    <t>• prirobnice varilne DN 100 - PN 16</t>
  </si>
  <si>
    <t xml:space="preserve">• reducirke varilne DN 100/80 </t>
  </si>
  <si>
    <t xml:space="preserve">• T kos varilni DN 100/80 </t>
  </si>
  <si>
    <t>• lovilec nesnage DN 50 -.s finim sitom</t>
  </si>
  <si>
    <t>• lovilec nesnage DN 80 -.s finim sitom</t>
  </si>
  <si>
    <t>• prirobnica DN 80, ART.7602</t>
  </si>
  <si>
    <t>Dobava in montaža zračnika, s spojnim in tesnilnim materialom</t>
  </si>
  <si>
    <t>• zračnik - DN 25 ( 1"), PN 10; art. 9876</t>
  </si>
  <si>
    <t>Dobava in montaža vodomera, s spojnim in tesnilnim materialom</t>
  </si>
  <si>
    <t xml:space="preserve">• vodomer s spojnicama - DN 25 ( 1"), PN 10; </t>
  </si>
  <si>
    <t>Dobava in montaža reducirnega ventil , komplet s spojnim in tesnilnim materialom</t>
  </si>
  <si>
    <t>• red. vent. ISIE - 2115 - DN 32 (5/4"); PN 16</t>
  </si>
  <si>
    <t xml:space="preserve">Dobava in montaža hidranta, komplet z LŽ fazonskim N-kosom ter spojnim in tesnilnim materialom. </t>
  </si>
  <si>
    <t>• nadzemni hidrant DN 80</t>
  </si>
  <si>
    <t>• podzemni hidrant DN 80 z  LŽ kapo in podložno ploščo</t>
  </si>
  <si>
    <t>Dobava in montaža zasuna s spojnim in tesnilnim materialom, z vgradbeno garnituro prilagojeno višini terena, LŽ cestno kapo ø 125 mm ter AB podložno ploščo 40 x 40 x 10 cm</t>
  </si>
  <si>
    <t xml:space="preserve">• Zasun  DN 50; art. 400; DIN 3202-f4, z vgr. gar. in  LŽ kapo </t>
  </si>
  <si>
    <t>• Zasun  DN 50; art. 400; DIN 3202-f4, z roč. kolesom</t>
  </si>
  <si>
    <t>• Zasun  DN 100; art. 400; DIN 3202-f4, z roč. kol.</t>
  </si>
  <si>
    <t>• Zasun MMB "E2" - DN 80/80-BAIO; ART. 437</t>
  </si>
  <si>
    <t>• Zasun MMB "E2" - DN 100/80-BAIO; ART. 437</t>
  </si>
  <si>
    <t>• Zasun MMB "E2" - DN 100/100-BAIO; ART. 437</t>
  </si>
  <si>
    <t>• Zasun HSM "E2" - DN 80-BAIO; ART. 451</t>
  </si>
  <si>
    <t>• Zasun HSM "E2" - DN 100-BAIO; ART. 451</t>
  </si>
  <si>
    <t xml:space="preserve">Dobava in montaža zračnika s spojnim in tesnilnim materialom, vključnon z LŽ cestno kapo ø 375-art 1790  prilagojeno višini terena,  ter AB podložno ploščo </t>
  </si>
  <si>
    <t>• zračnik - DN 80; PN 10;  ART. 992-F</t>
  </si>
  <si>
    <t>Označba zasunov in zračnikov:</t>
  </si>
  <si>
    <t>• tablice SIST 1005, vključno z namestitvijo</t>
  </si>
  <si>
    <t>• AL stebriček ø 50 mm v betonskem temelju, vkjučno s postavitvijo</t>
  </si>
  <si>
    <t>Pranje in dezinfekcija cevovoda (po posameznih odsekih) po standardu SIST pr EN 805, ki ga izvede pristojna zdravstvena služba, s 5% režijskega pribitka za pomoč pri izvedbi.</t>
  </si>
  <si>
    <t>• cev PE 80 - DN 20/12,5bar (3/4")</t>
  </si>
  <si>
    <t>• cev PE 80 - DN 25/12,5bar (1")</t>
  </si>
  <si>
    <t>• cev PE 80 - DN 50/12,5bar (2")</t>
  </si>
  <si>
    <t>Pred vtokom v vodohran Jugorje začasna postavitev cisterne za pitno vodo prostornine najmanj 5 m3 (za čas sanacije obstoječega vodohrana), komplet z dobavomateriala in izvedbo dotoka s plovcem in iztokom - povezavo na oskrbovalni cevovod DN 80.</t>
  </si>
  <si>
    <t>Obnova obstoječih hišnih priključkov z navezavo  na novozgrajen cevovod, komplet z navrtano objemko z ventilom – sistem ,,ZAK”, cca 140 m cevi/priključek PE 5/4"  ter cca 5 m zaščitnih cevi/priključek 6/4", ki se jij položi pod vozišči in urejenimi površinami, z vsemi potrebnimi prehodnimi in protipovratnimi ventili, spojnimi kosi - fitingi  iz acetala (Delrin), komplet s tesnilnim materialom</t>
  </si>
  <si>
    <t>• Z navezavo na NL - DN 100</t>
  </si>
  <si>
    <t>Obnova obstoječih hišnih priključkov z navezavo  na novozgrajen cevovod, komplet z navrtano objemko z ventilom – sistem ,,ZAK”, cca 10 m do 20 m cevi/priključek PE 3/4" do 1" ter cca 5 m zaščitnih cevi/priključek 6/4", ki se jij položi pod vozišči in urejenimi površinami, z vsemi potrebnimi prehodnimi in protipovratnimi ventili, spojnimi kosi - fitingi  iz acetala (Delrin), komplet s tesnilnim materialom</t>
  </si>
  <si>
    <t>• Z navezavo na NL - DN 80</t>
  </si>
  <si>
    <t xml:space="preserve">Dobava tipskih termo - vodomernih jaškov tip Zagožen, s povoznim LTŽ pokrovom nosilnosti 1500 kg, z utrditvijo ležišča jaška najmanj na 90 % standardnega Proctorja ter zasip jaška z ustrznim sipkim materialom - peskom. </t>
  </si>
  <si>
    <t>Topografski posnetek, ter vris priključka v upravljalčevo evidenco. Našteta dela izvede pooblaščena oseba upravljalca vodovoda, na stroške izvalca pogodbenih del.</t>
  </si>
  <si>
    <t>Javno obveščanje potrošnikov (na krajevno običajen način) o začasnih prekinitvah dobave vode, v času izvedbe provizorijev in prevezav na novozgrajeno omrežje - za vse gradbene odseke.</t>
  </si>
  <si>
    <t>vrednost</t>
  </si>
  <si>
    <t xml:space="preserve">Zakoličba objekta na terenu, geodetski posnetek  z vsemi detajli in križanji zgrajenega vodovoda, izdelanega po predpisih geodetske stroke in navodilih upravljalca vodovoda, vključno z izdelavo načrta izvedenih del v skladu s pravilnikom o podrobnejši vsebini projektne dokumentacije ter v elektronski obliki posredovanje projekta izvedenih del Republiški geodetski upravi in upravljalcu vodovoda.        </t>
  </si>
  <si>
    <t xml:space="preserve">Geodetski posnetek vgrajene zaščitne cevi javne razsvetljave, izdelanega po predpisih geodetske stroke in navodilih upravljalca, vključno z izdelavo načrta izvedenih del v skladu s pravilnikom o podrobnejši vsebini projektne dokumentacije.             </t>
  </si>
  <si>
    <t>Eventualna nepredvidena in dodatna dela v višini 10 % od načrtovanih del. Obračun po dejanskih stroških in potrjeni gradbeni knjigi.</t>
  </si>
  <si>
    <t>2.2.  ELEKTROMONTAŽNA DELA</t>
  </si>
  <si>
    <t>Dobava in montaža črpalke CR 2 – 130, Grundfos, moči 1,5 KW, z mehkim zagonom, zaščito proti suhemu teku ter kompletno opremo za krmiljenje črpalke v odvisnosti od vhodnega tlaka in vodostaja v vodohranu Jugorje</t>
  </si>
  <si>
    <t>Dobava, vgradnja in vezava merilnika tlaka CERABAR-PMC 133, komplet z prenapetostnimi zaščitami (vhodna/izhodna) in vsem potrebnim veznim materialom</t>
  </si>
  <si>
    <t>Dobava, vgradnja in vezava el. magnetnega ventila 1/2” - JAKŠA, komplet z vsem potrebnim materialom (za odzračevanje sesalnega cevovoda)</t>
  </si>
  <si>
    <t>Izvedba nadometne razsvetljave črpalnega jaška z dvema ladijskima svetilkama, komplet z vsemi potrebnimi stikali, kablom in pritrdilnim materialom</t>
  </si>
  <si>
    <t>Izvedba nadometne razsvetljave vodohrana s štirimi  ladijskimi svetilkami, komplet z vsemi potrebnimi stikali, kablom in pritrdilnim materialom</t>
  </si>
  <si>
    <t>Dobava, vgradnja in vezava PL krmilne omare (1,0 x 0,8 x 0,25 m) komplet z vsem potrebnim el. materialom za krmiljenje črpalke moči 1,5 KW z mehkim zagonom</t>
  </si>
  <si>
    <t xml:space="preserve">Dobava in  vgradnja  PE cevi za zaščito optičnega kabla  signalizacije med črpališčem in vodohranom, komplet s spojnim materialom </t>
  </si>
  <si>
    <t xml:space="preserve">Dobava in  vgradnja pocinkanega valjanca 25 x 4 mm ob kablovodu med črpališčem in vodohranom, komplet s spojnim materialom </t>
  </si>
  <si>
    <t>Dobava in postavitev PVC omarice 1,0 x 0,80 x 0,25 m, s pritrditvijo na notranjo steno armaturnega prostora vodohrana</t>
  </si>
  <si>
    <t>Dobava, vgradnja in vezava krmilnika Beckoff ali enakovrednega</t>
  </si>
  <si>
    <t>Dobava, vgradnja in vezava optičnega modema Westermo ali enakovrednega</t>
  </si>
  <si>
    <t>Dobava, vgradnja in vezava elektronskega merilnika nivoja vode E + H - Prosonic, z merilnim razponom od 0 do 2,5m, komplet z prenapetostnimi zaščitami (vhodna/izhodna) in vsem potrebnim veznim materialom</t>
  </si>
  <si>
    <t>Povezava merno regulacijske opreme vodohrana in črpališča na obstoječo UKV telemetrijsko postajo na vodohranu Gabrje ter spremma programske sheme in protokola v kontrolnem centru</t>
  </si>
  <si>
    <t>Eventualna nepredvidena in dodatna dela v višini 10 % od načrtovanih del. Obračun po dejanskih količinah.</t>
  </si>
  <si>
    <t>• cev PE - dvojček - 2 x Ø 50</t>
  </si>
  <si>
    <t>• MMQ - DN 80/90°-VRS</t>
  </si>
  <si>
    <t>• MMQ - DN 100/90°-VRS</t>
  </si>
  <si>
    <t>Izdelava cevnih zvez  na praznotoku, dotoku in iztoku iz vodohrana, kar se izvede iz JE cevi DN 100 (Ø 108,8 x 3,6) in predfabriciranih jeklenih izdelkov - kolen in prirobnic. V ceni je zajeta dobava in montaža materiala, spojni in tesnilni material, razrez in varjenje ter vsa spremljajoča dela. Po varjenju je vse cevne zveze potrebno antikorozijsko zaščititi z vročim cinkanjem.</t>
  </si>
  <si>
    <t>• rešetka ~1,8 x 0,8 m</t>
  </si>
  <si>
    <t>• rešetka ~1,5 x 0,4 m</t>
  </si>
  <si>
    <t>• lestev dolžine ~2,5 m</t>
  </si>
  <si>
    <t>• lestev dolžine ~3 m</t>
  </si>
  <si>
    <t>Dobava in vgradnja kovinskega vročecinkanega odračevalnika iz JE cevi DN 150, dolžine 2,5 m, JE kapo Ø 300, zaporo reže z INOX mrežico, v dnu odprtina za iztok kondenza v ponikovalnico (po detajlu)</t>
  </si>
  <si>
    <t>• Obroba</t>
  </si>
  <si>
    <r>
      <t>Opomba:</t>
    </r>
    <r>
      <rPr>
        <b/>
        <sz val="9"/>
        <rFont val="Arial"/>
        <family val="2"/>
      </rPr>
      <t xml:space="preserve"> Elektroenergetski priključek za vodohran se izvede z zemeljskim kablom, iz obstoječega črpalnega jaška oziroma vodohrana Gabrje. Ob cevovodu med črpališčem  in vodohranom Jugorje se položi energetski in signalni kabel ter zaščitno cev za optični kabel</t>
    </r>
  </si>
  <si>
    <r>
      <t>Dobava in  vgradnja zemeljskega energetskega kabla PP00 - AL 4 x 35 + 2,5 mm2</t>
    </r>
    <r>
      <rPr>
        <b/>
        <sz val="9"/>
        <rFont val="Arial"/>
        <family val="2"/>
      </rPr>
      <t>,</t>
    </r>
    <r>
      <rPr>
        <sz val="9"/>
        <rFont val="Arial"/>
        <family val="2"/>
      </rPr>
      <t xml:space="preserve"> ki se ga položi ob cevovodu med črpališčem in vodohranom z horizontalnim odmikom  0,5 m od cevovoda</t>
    </r>
  </si>
  <si>
    <r>
      <t>Dobava in  vgradnja zemeljskega signalnega kabla TK 5 x 4 x 0,6 mm2</t>
    </r>
    <r>
      <rPr>
        <b/>
        <sz val="9"/>
        <rFont val="Arial"/>
        <family val="2"/>
      </rPr>
      <t>,</t>
    </r>
    <r>
      <rPr>
        <sz val="9"/>
        <rFont val="Arial"/>
        <family val="2"/>
      </rPr>
      <t xml:space="preserve">  ki se ga položi ob cevovodu med črpališčem in vodohranom z horizontalnim odmikom  0,5 m od cevovoda</t>
    </r>
  </si>
  <si>
    <r>
      <t>Dobava in  vgradnja PVC opozorilnega traku z napisom ,,POZOR ELEKTRIKA</t>
    </r>
    <r>
      <rPr>
        <b/>
        <sz val="9"/>
        <rFont val="Arial"/>
        <family val="2"/>
      </rPr>
      <t>”,</t>
    </r>
    <r>
      <rPr>
        <sz val="9"/>
        <rFont val="Arial"/>
        <family val="2"/>
      </rPr>
      <t xml:space="preserve"> ki se ga položi 0,5 m pod končnim terenom vzdolž osi kablovodov</t>
    </r>
  </si>
  <si>
    <r>
      <t>Izvedba provizorija z dobavo in montažo</t>
    </r>
    <r>
      <rPr>
        <b/>
        <sz val="9"/>
        <rFont val="Arial"/>
        <family val="2"/>
      </rPr>
      <t xml:space="preserve"> deviacijske cevi</t>
    </r>
    <r>
      <rPr>
        <sz val="9"/>
        <rFont val="Arial"/>
        <family val="2"/>
      </rPr>
      <t xml:space="preserve"> PE-80 za zagotovitev oskrbe z vodo v času gradnje, s spojnim in tesnilnim materialom, ter prevezavo priključkov. Po končani gradnji se demontirane cevi vrnejo v skladišče </t>
    </r>
  </si>
  <si>
    <t>SKUPNA  REKAPITULACIJA vodovoda v naselju Jugorje</t>
  </si>
  <si>
    <t>A.</t>
  </si>
  <si>
    <t>Priključki</t>
  </si>
  <si>
    <t>Skupaj gradbena dela</t>
  </si>
  <si>
    <t>B.</t>
  </si>
  <si>
    <t>MONTAŽNA DELA</t>
  </si>
  <si>
    <t>Strojna montaža</t>
  </si>
  <si>
    <t>Elektro montaža</t>
  </si>
  <si>
    <t>Skupaj montažna dela</t>
  </si>
  <si>
    <t>GRADBENA DELA</t>
  </si>
  <si>
    <t>SKUPAJ DELA NA VODOVODU</t>
  </si>
  <si>
    <t xml:space="preserve">Utrditev makadamskih bankin in poti in dvorišč na mestih prekopov, z dobavo, nasutjem in uvaljanjem tamponskega materiala gran. do 16 mm. </t>
  </si>
  <si>
    <t>A.   GRADBENA DELA - VODOVOD</t>
  </si>
  <si>
    <t>1. GLAVNI CEVOVODI OB KANALIZACIJI IN IZVEN</t>
  </si>
  <si>
    <t>SKUPAJ GRADBENA DELA CEVOVODI:</t>
  </si>
  <si>
    <t>Cevovodi</t>
  </si>
  <si>
    <t>SKUPAJ GRADBENA DELA PRIKLJUČKI:</t>
  </si>
  <si>
    <t>2.   PRIKLJUČKI</t>
  </si>
  <si>
    <t>SKUPNA REKAPITULACIJA VODOVODA</t>
  </si>
  <si>
    <t>SKUPAJ STROJNA MONTAŽA:</t>
  </si>
  <si>
    <t>SKUPAJ ELEKTRO MONTAŽA:</t>
  </si>
</sst>
</file>

<file path=xl/styles.xml><?xml version="1.0" encoding="utf-8"?>
<styleSheet xmlns="http://schemas.openxmlformats.org/spreadsheetml/2006/main">
  <numFmts count="4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_ ;\-#,##0.00\ "/>
    <numFmt numFmtId="165" formatCode="0.0"/>
    <numFmt numFmtId="166" formatCode="#,##0.00\ &quot;SIT&quot;"/>
    <numFmt numFmtId="167" formatCode="mmm/\ yy"/>
    <numFmt numFmtId="168" formatCode="0.000"/>
    <numFmt numFmtId="169" formatCode="0.0000"/>
    <numFmt numFmtId="170" formatCode="#,##0&quot;SIT&quot;;\-#,##0&quot;SIT&quot;"/>
    <numFmt numFmtId="171" formatCode="#,##0&quot;SIT&quot;;[Red]\-#,##0&quot;SIT&quot;"/>
    <numFmt numFmtId="172" formatCode="#,##0.00&quot;SIT&quot;;\-#,##0.00&quot;SIT&quot;"/>
    <numFmt numFmtId="173" formatCode="#,##0.00&quot;SIT&quot;;[Red]\-#,##0.00&quot;SIT&quot;"/>
    <numFmt numFmtId="174" formatCode="_-* #,##0&quot;SIT&quot;_-;\-* #,##0&quot;SIT&quot;_-;_-* &quot;-&quot;&quot;SIT&quot;_-;_-@_-"/>
    <numFmt numFmtId="175" formatCode="_-* #,##0_S_I_T_-;\-* #,##0_S_I_T_-;_-* &quot;-&quot;_S_I_T_-;_-@_-"/>
    <numFmt numFmtId="176" formatCode="_-* #,##0.00&quot;SIT&quot;_-;\-* #,##0.00&quot;SIT&quot;_-;_-* &quot;-&quot;??&quot;SIT&quot;_-;_-@_-"/>
    <numFmt numFmtId="177" formatCode="_-* #,##0.00_S_I_T_-;\-* #,##0.00_S_I_T_-;_-* &quot;-&quot;??_S_I_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0"/>
    <numFmt numFmtId="187" formatCode="\C\us\t\om"/>
    <numFmt numFmtId="188" formatCode="#.##\,00"/>
    <numFmt numFmtId="189" formatCode="###.###.##\,00"/>
    <numFmt numFmtId="190" formatCode="###.###.##\,##"/>
    <numFmt numFmtId="191" formatCode="0\,00"/>
    <numFmt numFmtId="192" formatCode="#.00"/>
    <numFmt numFmtId="193" formatCode="###\,###\,##.00"/>
    <numFmt numFmtId="194" formatCode=";;;"/>
    <numFmt numFmtId="195" formatCode="0.0%"/>
    <numFmt numFmtId="196" formatCode="0_)"/>
    <numFmt numFmtId="197" formatCode="0.00_)"/>
    <numFmt numFmtId="198" formatCode="&quot;True&quot;;&quot;True&quot;;&quot;False&quot;"/>
    <numFmt numFmtId="199" formatCode="&quot;On&quot;;&quot;On&quot;;&quot;Off&quot;"/>
    <numFmt numFmtId="200" formatCode="#,##0.00\ [$€-1]"/>
  </numFmts>
  <fonts count="36">
    <font>
      <sz val="10"/>
      <name val="Arial CE"/>
      <family val="0"/>
    </font>
    <font>
      <u val="single"/>
      <sz val="10"/>
      <color indexed="12"/>
      <name val="Arial CE"/>
      <family val="0"/>
    </font>
    <font>
      <u val="single"/>
      <sz val="10"/>
      <color indexed="36"/>
      <name val="Arial CE"/>
      <family val="0"/>
    </font>
    <font>
      <sz val="8"/>
      <name val="Arial CE"/>
      <family val="0"/>
    </font>
    <font>
      <b/>
      <sz val="9"/>
      <name val="Arial"/>
      <family val="2"/>
    </font>
    <font>
      <sz val="9"/>
      <name val="Arial"/>
      <family val="2"/>
    </font>
    <font>
      <b/>
      <sz val="9"/>
      <color indexed="10"/>
      <name val="Arial"/>
      <family val="2"/>
    </font>
    <font>
      <sz val="9"/>
      <color indexed="10"/>
      <name val="Arial"/>
      <family val="2"/>
    </font>
    <font>
      <b/>
      <u val="single"/>
      <sz val="9"/>
      <name val="Arial"/>
      <family val="2"/>
    </font>
    <font>
      <b/>
      <sz val="9"/>
      <color indexed="12"/>
      <name val="Arial"/>
      <family val="2"/>
    </font>
    <font>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sz val="10"/>
      <name val="Arial"/>
      <family val="2"/>
    </font>
    <font>
      <b/>
      <sz val="12"/>
      <name val="Arial"/>
      <family val="2"/>
    </font>
    <font>
      <b/>
      <i/>
      <sz val="12"/>
      <name val="Arial"/>
      <family val="2"/>
    </font>
    <font>
      <b/>
      <i/>
      <sz val="14"/>
      <name val="Arial"/>
      <family val="2"/>
    </font>
    <font>
      <b/>
      <i/>
      <sz val="9"/>
      <name val="Arial"/>
      <family val="2"/>
    </font>
    <font>
      <b/>
      <i/>
      <sz val="9"/>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8" applyNumberFormat="0" applyAlignment="0" applyProtection="0"/>
    <xf numFmtId="0" fontId="27" fillId="0" borderId="9" applyNumberFormat="0" applyFill="0" applyAlignment="0" applyProtection="0"/>
  </cellStyleXfs>
  <cellXfs count="167">
    <xf numFmtId="0" fontId="0" fillId="0" borderId="0" xfId="0" applyAlignment="1">
      <alignment/>
    </xf>
    <xf numFmtId="0" fontId="7" fillId="24" borderId="0" xfId="0" applyFont="1" applyFill="1" applyBorder="1" applyAlignment="1" applyProtection="1">
      <alignment horizontal="justify"/>
      <protection/>
    </xf>
    <xf numFmtId="0" fontId="7" fillId="24" borderId="0" xfId="0" applyFont="1" applyFill="1" applyBorder="1" applyAlignment="1" applyProtection="1">
      <alignment horizontal="center"/>
      <protection/>
    </xf>
    <xf numFmtId="1" fontId="7" fillId="24" borderId="0" xfId="59" applyNumberFormat="1" applyFont="1" applyFill="1" applyBorder="1" applyAlignment="1" applyProtection="1">
      <alignment horizontal="center"/>
      <protection/>
    </xf>
    <xf numFmtId="164" fontId="6" fillId="0" borderId="0" xfId="59" applyNumberFormat="1" applyFont="1" applyFill="1" applyBorder="1" applyAlignment="1" applyProtection="1">
      <alignment horizontal="center"/>
      <protection locked="0"/>
    </xf>
    <xf numFmtId="164" fontId="6" fillId="0" borderId="0" xfId="59" applyNumberFormat="1" applyFont="1" applyFill="1" applyBorder="1" applyAlignment="1" applyProtection="1">
      <alignment horizontal="center"/>
      <protection/>
    </xf>
    <xf numFmtId="0" fontId="7" fillId="0" borderId="0" xfId="0" applyFont="1" applyFill="1" applyAlignment="1" applyProtection="1">
      <alignment/>
      <protection/>
    </xf>
    <xf numFmtId="0" fontId="4" fillId="24" borderId="10" xfId="0" applyFont="1" applyFill="1" applyBorder="1" applyAlignment="1" applyProtection="1">
      <alignment horizontal="left"/>
      <protection/>
    </xf>
    <xf numFmtId="0" fontId="5" fillId="0" borderId="0" xfId="0" applyFont="1" applyBorder="1" applyAlignment="1" applyProtection="1">
      <alignment/>
      <protection/>
    </xf>
    <xf numFmtId="164" fontId="4" fillId="24" borderId="0" xfId="59" applyNumberFormat="1" applyFont="1" applyFill="1" applyBorder="1" applyAlignment="1" applyProtection="1">
      <alignment/>
      <protection locked="0"/>
    </xf>
    <xf numFmtId="164" fontId="4" fillId="24" borderId="0" xfId="59" applyNumberFormat="1" applyFont="1" applyFill="1" applyBorder="1" applyAlignment="1" applyProtection="1">
      <alignment/>
      <protection/>
    </xf>
    <xf numFmtId="0" fontId="4" fillId="24" borderId="0" xfId="0" applyFont="1" applyFill="1" applyBorder="1" applyAlignment="1" applyProtection="1">
      <alignment/>
      <protection/>
    </xf>
    <xf numFmtId="164" fontId="7" fillId="24" borderId="0" xfId="59" applyNumberFormat="1" applyFont="1" applyFill="1" applyBorder="1" applyAlignment="1" applyProtection="1">
      <alignment/>
      <protection locked="0"/>
    </xf>
    <xf numFmtId="164" fontId="7" fillId="24" borderId="0" xfId="59" applyNumberFormat="1" applyFont="1" applyFill="1" applyBorder="1" applyAlignment="1" applyProtection="1">
      <alignment/>
      <protection/>
    </xf>
    <xf numFmtId="0" fontId="7" fillId="24" borderId="0" xfId="0" applyFont="1" applyFill="1" applyBorder="1" applyAlignment="1" applyProtection="1">
      <alignment/>
      <protection/>
    </xf>
    <xf numFmtId="0" fontId="5" fillId="24" borderId="0" xfId="0" applyFont="1" applyFill="1" applyBorder="1" applyAlignment="1" applyProtection="1">
      <alignment horizontal="justify" vertical="top"/>
      <protection/>
    </xf>
    <xf numFmtId="0" fontId="5" fillId="24" borderId="0" xfId="0" applyFont="1" applyFill="1" applyBorder="1" applyAlignment="1" applyProtection="1">
      <alignment horizontal="center"/>
      <protection/>
    </xf>
    <xf numFmtId="1" fontId="5" fillId="24" borderId="0" xfId="59" applyNumberFormat="1" applyFont="1" applyFill="1" applyBorder="1" applyAlignment="1" applyProtection="1">
      <alignment horizontal="center"/>
      <protection/>
    </xf>
    <xf numFmtId="164" fontId="5" fillId="24" borderId="0" xfId="59" applyNumberFormat="1" applyFont="1" applyFill="1" applyBorder="1" applyAlignment="1" applyProtection="1">
      <alignment/>
      <protection locked="0"/>
    </xf>
    <xf numFmtId="164" fontId="5" fillId="24" borderId="0" xfId="59" applyNumberFormat="1" applyFont="1" applyFill="1" applyBorder="1" applyAlignment="1" applyProtection="1">
      <alignment/>
      <protection/>
    </xf>
    <xf numFmtId="0" fontId="5" fillId="24" borderId="0" xfId="0" applyFont="1" applyFill="1" applyBorder="1" applyAlignment="1" applyProtection="1">
      <alignment/>
      <protection/>
    </xf>
    <xf numFmtId="0" fontId="5" fillId="24" borderId="0" xfId="0" applyFont="1" applyFill="1" applyBorder="1" applyAlignment="1" applyProtection="1">
      <alignment horizontal="justify"/>
      <protection/>
    </xf>
    <xf numFmtId="0" fontId="5" fillId="24" borderId="11" xfId="0" applyFont="1" applyFill="1" applyBorder="1" applyAlignment="1" applyProtection="1">
      <alignment horizontal="justify"/>
      <protection/>
    </xf>
    <xf numFmtId="0" fontId="5" fillId="24" borderId="11" xfId="0" applyFont="1" applyFill="1" applyBorder="1" applyAlignment="1" applyProtection="1">
      <alignment horizontal="center"/>
      <protection/>
    </xf>
    <xf numFmtId="1" fontId="5" fillId="24" borderId="11" xfId="59" applyNumberFormat="1" applyFont="1" applyFill="1" applyBorder="1" applyAlignment="1" applyProtection="1">
      <alignment horizontal="center"/>
      <protection/>
    </xf>
    <xf numFmtId="164" fontId="5" fillId="24" borderId="11" xfId="59" applyNumberFormat="1" applyFont="1" applyFill="1" applyBorder="1" applyAlignment="1" applyProtection="1">
      <alignment/>
      <protection locked="0"/>
    </xf>
    <xf numFmtId="164" fontId="5" fillId="24" borderId="11" xfId="59" applyNumberFormat="1" applyFont="1" applyFill="1" applyBorder="1" applyAlignment="1" applyProtection="1">
      <alignment/>
      <protection/>
    </xf>
    <xf numFmtId="0" fontId="7" fillId="24" borderId="0" xfId="0" applyFont="1" applyFill="1" applyBorder="1" applyAlignment="1" applyProtection="1">
      <alignment horizontal="justify" vertical="top"/>
      <protection/>
    </xf>
    <xf numFmtId="164" fontId="5" fillId="24" borderId="0" xfId="59" applyNumberFormat="1" applyFont="1" applyFill="1" applyAlignment="1" applyProtection="1">
      <alignment/>
      <protection/>
    </xf>
    <xf numFmtId="0" fontId="7" fillId="24" borderId="0" xfId="0" applyFont="1" applyFill="1" applyAlignment="1" applyProtection="1">
      <alignment horizontal="justify"/>
      <protection/>
    </xf>
    <xf numFmtId="0" fontId="7" fillId="24" borderId="0" xfId="0" applyFont="1" applyFill="1" applyAlignment="1" applyProtection="1">
      <alignment horizontal="center"/>
      <protection/>
    </xf>
    <xf numFmtId="1" fontId="7" fillId="24" borderId="0" xfId="59" applyNumberFormat="1" applyFont="1" applyFill="1" applyAlignment="1" applyProtection="1">
      <alignment horizontal="center"/>
      <protection/>
    </xf>
    <xf numFmtId="164" fontId="7" fillId="24" borderId="0" xfId="59" applyNumberFormat="1" applyFont="1" applyFill="1" applyAlignment="1" applyProtection="1">
      <alignment/>
      <protection locked="0"/>
    </xf>
    <xf numFmtId="164" fontId="7" fillId="24" borderId="0" xfId="59" applyNumberFormat="1" applyFont="1" applyFill="1" applyAlignment="1" applyProtection="1">
      <alignment/>
      <protection/>
    </xf>
    <xf numFmtId="0" fontId="7" fillId="24" borderId="0" xfId="0" applyFont="1" applyFill="1" applyAlignment="1" applyProtection="1">
      <alignment/>
      <protection/>
    </xf>
    <xf numFmtId="0" fontId="5" fillId="24" borderId="0" xfId="0" applyFont="1" applyFill="1" applyAlignment="1" applyProtection="1">
      <alignment horizontal="justify"/>
      <protection/>
    </xf>
    <xf numFmtId="0" fontId="5" fillId="24" borderId="0" xfId="0" applyFont="1" applyFill="1" applyAlignment="1" applyProtection="1">
      <alignment horizontal="center"/>
      <protection/>
    </xf>
    <xf numFmtId="1" fontId="5" fillId="24" borderId="0" xfId="59" applyNumberFormat="1" applyFont="1" applyFill="1" applyAlignment="1" applyProtection="1">
      <alignment horizontal="center"/>
      <protection/>
    </xf>
    <xf numFmtId="164" fontId="5" fillId="24" borderId="0" xfId="59" applyNumberFormat="1" applyFont="1" applyFill="1" applyAlignment="1" applyProtection="1">
      <alignment/>
      <protection locked="0"/>
    </xf>
    <xf numFmtId="0" fontId="5" fillId="24" borderId="0" xfId="0" applyFont="1" applyFill="1" applyAlignment="1" applyProtection="1">
      <alignment/>
      <protection/>
    </xf>
    <xf numFmtId="0" fontId="5" fillId="24" borderId="0" xfId="0" applyFont="1" applyFill="1" applyAlignment="1" applyProtection="1">
      <alignment horizontal="justify" vertical="top"/>
      <protection/>
    </xf>
    <xf numFmtId="0" fontId="5" fillId="24" borderId="0" xfId="0" applyFont="1" applyFill="1" applyAlignment="1" applyProtection="1">
      <alignment horizontal="center" vertical="top"/>
      <protection/>
    </xf>
    <xf numFmtId="0" fontId="5" fillId="24" borderId="0" xfId="0" applyFont="1" applyFill="1" applyBorder="1" applyAlignment="1">
      <alignment horizontal="center"/>
    </xf>
    <xf numFmtId="0" fontId="5" fillId="0" borderId="0" xfId="0" applyFont="1" applyAlignment="1">
      <alignment/>
    </xf>
    <xf numFmtId="0" fontId="4" fillId="0" borderId="11" xfId="0" applyFont="1" applyFill="1" applyBorder="1" applyAlignment="1">
      <alignment horizontal="center"/>
    </xf>
    <xf numFmtId="1" fontId="4" fillId="0" borderId="11" xfId="59" applyNumberFormat="1" applyFont="1" applyFill="1" applyBorder="1" applyAlignment="1">
      <alignment horizontal="center"/>
    </xf>
    <xf numFmtId="164" fontId="4" fillId="0" borderId="11" xfId="59" applyNumberFormat="1" applyFont="1" applyFill="1" applyBorder="1" applyAlignment="1">
      <alignment horizontal="center"/>
    </xf>
    <xf numFmtId="0" fontId="5" fillId="24" borderId="0" xfId="0" applyFont="1" applyFill="1" applyAlignment="1">
      <alignment/>
    </xf>
    <xf numFmtId="0" fontId="5" fillId="24" borderId="0" xfId="0" applyFont="1" applyFill="1" applyAlignment="1">
      <alignment horizontal="justify"/>
    </xf>
    <xf numFmtId="0" fontId="5" fillId="24" borderId="0" xfId="0" applyFont="1" applyFill="1" applyAlignment="1">
      <alignment horizontal="center"/>
    </xf>
    <xf numFmtId="1" fontId="7" fillId="24" borderId="0" xfId="59" applyNumberFormat="1" applyFont="1" applyFill="1" applyAlignment="1">
      <alignment horizontal="center"/>
    </xf>
    <xf numFmtId="164" fontId="7" fillId="24" borderId="0" xfId="59" applyNumberFormat="1" applyFont="1" applyFill="1" applyAlignment="1">
      <alignment/>
    </xf>
    <xf numFmtId="164" fontId="5" fillId="24" borderId="0" xfId="59" applyNumberFormat="1" applyFont="1" applyFill="1" applyAlignment="1">
      <alignment/>
    </xf>
    <xf numFmtId="0" fontId="4" fillId="24" borderId="10" xfId="0" applyFont="1" applyFill="1" applyBorder="1" applyAlignment="1">
      <alignment horizontal="left"/>
    </xf>
    <xf numFmtId="1" fontId="5" fillId="24" borderId="0" xfId="59" applyNumberFormat="1" applyFont="1" applyFill="1" applyAlignment="1">
      <alignment horizontal="center"/>
    </xf>
    <xf numFmtId="0" fontId="4" fillId="24" borderId="0" xfId="0" applyFont="1" applyFill="1" applyBorder="1" applyAlignment="1">
      <alignment horizontal="left"/>
    </xf>
    <xf numFmtId="0" fontId="8" fillId="0" borderId="11" xfId="0" applyFont="1" applyBorder="1" applyAlignment="1">
      <alignment horizontal="justify"/>
    </xf>
    <xf numFmtId="0" fontId="7" fillId="24" borderId="0" xfId="0" applyFont="1" applyFill="1" applyAlignment="1">
      <alignment horizontal="center"/>
    </xf>
    <xf numFmtId="0" fontId="8" fillId="0" borderId="0" xfId="0" applyFont="1" applyAlignment="1">
      <alignment horizontal="justify"/>
    </xf>
    <xf numFmtId="0" fontId="5" fillId="0" borderId="0" xfId="0" applyFont="1" applyAlignment="1">
      <alignment horizontal="justify"/>
    </xf>
    <xf numFmtId="1" fontId="5" fillId="24" borderId="0" xfId="59" applyNumberFormat="1" applyFont="1" applyFill="1" applyBorder="1" applyAlignment="1">
      <alignment horizontal="center"/>
    </xf>
    <xf numFmtId="164" fontId="5" fillId="24" borderId="0" xfId="59" applyNumberFormat="1" applyFont="1" applyFill="1" applyBorder="1" applyAlignment="1">
      <alignment/>
    </xf>
    <xf numFmtId="0" fontId="5" fillId="24" borderId="11" xfId="0" applyFont="1" applyFill="1" applyBorder="1" applyAlignment="1">
      <alignment horizontal="justify"/>
    </xf>
    <xf numFmtId="0" fontId="5" fillId="24" borderId="11" xfId="0" applyFont="1" applyFill="1" applyBorder="1" applyAlignment="1">
      <alignment horizontal="center"/>
    </xf>
    <xf numFmtId="1" fontId="5" fillId="24" borderId="11" xfId="59" applyNumberFormat="1" applyFont="1" applyFill="1" applyBorder="1" applyAlignment="1">
      <alignment horizontal="center"/>
    </xf>
    <xf numFmtId="164" fontId="5" fillId="24" borderId="11" xfId="59" applyNumberFormat="1" applyFont="1" applyFill="1" applyBorder="1" applyAlignment="1">
      <alignment/>
    </xf>
    <xf numFmtId="0" fontId="5" fillId="24" borderId="0" xfId="0" applyFont="1" applyFill="1" applyBorder="1" applyAlignment="1">
      <alignment horizontal="justify"/>
    </xf>
    <xf numFmtId="0" fontId="10" fillId="24" borderId="0" xfId="0" applyFont="1" applyFill="1" applyBorder="1" applyAlignment="1">
      <alignment horizontal="justify"/>
    </xf>
    <xf numFmtId="0" fontId="10" fillId="24" borderId="0" xfId="0" applyFont="1" applyFill="1" applyBorder="1" applyAlignment="1">
      <alignment horizontal="center"/>
    </xf>
    <xf numFmtId="1" fontId="10" fillId="24" borderId="0" xfId="59" applyNumberFormat="1" applyFont="1" applyFill="1" applyBorder="1" applyAlignment="1">
      <alignment horizontal="center"/>
    </xf>
    <xf numFmtId="164" fontId="10" fillId="24" borderId="0" xfId="59" applyNumberFormat="1" applyFont="1" applyFill="1" applyBorder="1" applyAlignment="1">
      <alignment/>
    </xf>
    <xf numFmtId="0" fontId="10" fillId="24" borderId="0" xfId="0" applyFont="1" applyFill="1" applyAlignment="1">
      <alignment/>
    </xf>
    <xf numFmtId="0" fontId="7" fillId="24" borderId="0" xfId="0" applyFont="1" applyFill="1" applyBorder="1" applyAlignment="1">
      <alignment horizontal="justify"/>
    </xf>
    <xf numFmtId="0" fontId="7" fillId="24" borderId="0" xfId="0" applyFont="1" applyFill="1" applyBorder="1" applyAlignment="1">
      <alignment horizontal="center"/>
    </xf>
    <xf numFmtId="1" fontId="7" fillId="24" borderId="0" xfId="59" applyNumberFormat="1" applyFont="1" applyFill="1" applyBorder="1" applyAlignment="1">
      <alignment horizontal="center"/>
    </xf>
    <xf numFmtId="164" fontId="7" fillId="24" borderId="0" xfId="59" applyNumberFormat="1" applyFont="1" applyFill="1" applyBorder="1" applyAlignment="1">
      <alignment/>
    </xf>
    <xf numFmtId="0" fontId="5" fillId="24" borderId="12" xfId="0" applyFont="1" applyFill="1" applyBorder="1" applyAlignment="1">
      <alignment horizontal="justify"/>
    </xf>
    <xf numFmtId="0" fontId="5" fillId="24" borderId="12" xfId="0" applyFont="1" applyFill="1" applyBorder="1" applyAlignment="1">
      <alignment horizontal="center"/>
    </xf>
    <xf numFmtId="1" fontId="5" fillId="24" borderId="12" xfId="59" applyNumberFormat="1" applyFont="1" applyFill="1" applyBorder="1" applyAlignment="1">
      <alignment horizontal="center"/>
    </xf>
    <xf numFmtId="164" fontId="5" fillId="24" borderId="12" xfId="59" applyNumberFormat="1" applyFont="1" applyFill="1" applyBorder="1" applyAlignment="1">
      <alignment/>
    </xf>
    <xf numFmtId="164" fontId="5" fillId="24" borderId="13" xfId="59" applyNumberFormat="1" applyFont="1" applyFill="1" applyBorder="1" applyAlignment="1">
      <alignment/>
    </xf>
    <xf numFmtId="0" fontId="5" fillId="0" borderId="0" xfId="0" applyFont="1" applyFill="1" applyAlignment="1">
      <alignment/>
    </xf>
    <xf numFmtId="0" fontId="4" fillId="0" borderId="0" xfId="0" applyFont="1" applyFill="1" applyBorder="1" applyAlignment="1">
      <alignment horizontal="center"/>
    </xf>
    <xf numFmtId="1" fontId="4" fillId="0" borderId="0" xfId="59" applyNumberFormat="1" applyFont="1" applyFill="1" applyBorder="1" applyAlignment="1">
      <alignment horizontal="center"/>
    </xf>
    <xf numFmtId="164" fontId="4" fillId="0" borderId="0" xfId="59" applyNumberFormat="1" applyFont="1" applyFill="1" applyBorder="1" applyAlignment="1">
      <alignment horizontal="center"/>
    </xf>
    <xf numFmtId="0" fontId="4" fillId="24" borderId="0" xfId="0" applyFont="1" applyFill="1" applyBorder="1" applyAlignment="1">
      <alignment horizontal="center"/>
    </xf>
    <xf numFmtId="1" fontId="6" fillId="24" borderId="0" xfId="59" applyNumberFormat="1" applyFont="1" applyFill="1" applyBorder="1" applyAlignment="1">
      <alignment horizontal="center"/>
    </xf>
    <xf numFmtId="164" fontId="4" fillId="24" borderId="0" xfId="59" applyNumberFormat="1" applyFont="1" applyFill="1" applyBorder="1" applyAlignment="1">
      <alignment horizontal="center"/>
    </xf>
    <xf numFmtId="0" fontId="4" fillId="24" borderId="11" xfId="0" applyFont="1" applyFill="1" applyBorder="1" applyAlignment="1">
      <alignment horizontal="justify" wrapText="1"/>
    </xf>
    <xf numFmtId="0" fontId="5" fillId="24" borderId="0" xfId="0" applyFont="1" applyFill="1" applyBorder="1" applyAlignment="1">
      <alignment horizontal="center" wrapText="1"/>
    </xf>
    <xf numFmtId="1" fontId="7" fillId="24" borderId="0" xfId="59" applyNumberFormat="1" applyFont="1" applyFill="1" applyAlignment="1">
      <alignment horizontal="center" wrapText="1"/>
    </xf>
    <xf numFmtId="164" fontId="5" fillId="24" borderId="0" xfId="59" applyNumberFormat="1" applyFont="1" applyFill="1" applyAlignment="1">
      <alignment wrapText="1"/>
    </xf>
    <xf numFmtId="0" fontId="5" fillId="24" borderId="0" xfId="0" applyFont="1" applyFill="1" applyAlignment="1">
      <alignment wrapText="1"/>
    </xf>
    <xf numFmtId="0" fontId="7" fillId="24" borderId="0" xfId="0" applyFont="1" applyFill="1" applyAlignment="1">
      <alignment horizontal="justify"/>
    </xf>
    <xf numFmtId="0" fontId="7" fillId="24" borderId="0" xfId="0" applyFont="1" applyFill="1" applyAlignment="1">
      <alignment/>
    </xf>
    <xf numFmtId="0" fontId="5" fillId="24" borderId="0" xfId="0" applyFont="1" applyFill="1" applyAlignment="1">
      <alignment horizontal="left"/>
    </xf>
    <xf numFmtId="1" fontId="5" fillId="24" borderId="0" xfId="59" applyNumberFormat="1" applyFont="1" applyFill="1" applyAlignment="1">
      <alignment horizontal="left"/>
    </xf>
    <xf numFmtId="164" fontId="5" fillId="24" borderId="0" xfId="59" applyNumberFormat="1" applyFont="1" applyFill="1" applyAlignment="1">
      <alignment horizontal="left"/>
    </xf>
    <xf numFmtId="0" fontId="7" fillId="0" borderId="0" xfId="0" applyFont="1" applyAlignment="1">
      <alignment/>
    </xf>
    <xf numFmtId="164" fontId="4" fillId="24" borderId="0" xfId="59" applyNumberFormat="1" applyFont="1" applyFill="1" applyBorder="1" applyAlignment="1" applyProtection="1">
      <alignment horizontal="center"/>
      <protection locked="0"/>
    </xf>
    <xf numFmtId="0" fontId="7" fillId="0" borderId="0" xfId="0" applyFont="1" applyBorder="1" applyAlignment="1">
      <alignment/>
    </xf>
    <xf numFmtId="0" fontId="6" fillId="24" borderId="0" xfId="0" applyFont="1" applyFill="1" applyBorder="1" applyAlignment="1">
      <alignment horizontal="center"/>
    </xf>
    <xf numFmtId="164" fontId="6" fillId="24" borderId="0" xfId="59" applyNumberFormat="1" applyFont="1" applyFill="1" applyBorder="1" applyAlignment="1" applyProtection="1">
      <alignment horizontal="center"/>
      <protection locked="0"/>
    </xf>
    <xf numFmtId="164" fontId="6" fillId="24" borderId="0" xfId="59" applyNumberFormat="1" applyFont="1" applyFill="1" applyBorder="1" applyAlignment="1">
      <alignment horizontal="center"/>
    </xf>
    <xf numFmtId="0" fontId="5" fillId="0" borderId="0" xfId="0" applyFont="1" applyAlignment="1" applyProtection="1">
      <alignment/>
      <protection locked="0"/>
    </xf>
    <xf numFmtId="0" fontId="5" fillId="24" borderId="0" xfId="0" applyFont="1" applyFill="1" applyAlignment="1">
      <alignment horizontal="justify" vertical="top"/>
    </xf>
    <xf numFmtId="0" fontId="5" fillId="24" borderId="0" xfId="0" applyFont="1" applyFill="1" applyAlignment="1">
      <alignment horizontal="center" vertical="top"/>
    </xf>
    <xf numFmtId="0" fontId="5" fillId="24" borderId="0" xfId="0" applyFont="1" applyFill="1" applyBorder="1" applyAlignment="1">
      <alignment/>
    </xf>
    <xf numFmtId="0" fontId="7" fillId="24" borderId="0" xfId="0" applyFont="1" applyFill="1" applyBorder="1" applyAlignment="1">
      <alignment/>
    </xf>
    <xf numFmtId="0" fontId="5" fillId="24" borderId="14" xfId="0" applyFont="1" applyFill="1" applyBorder="1" applyAlignment="1">
      <alignment horizontal="justify"/>
    </xf>
    <xf numFmtId="164" fontId="5" fillId="24" borderId="15" xfId="59" applyNumberFormat="1" applyFont="1" applyFill="1" applyBorder="1" applyAlignment="1" applyProtection="1">
      <alignment/>
      <protection locked="0"/>
    </xf>
    <xf numFmtId="0" fontId="5" fillId="24" borderId="0" xfId="0" applyFont="1" applyFill="1" applyBorder="1" applyAlignment="1">
      <alignment horizontal="justify" wrapText="1"/>
    </xf>
    <xf numFmtId="164" fontId="5" fillId="24" borderId="0" xfId="0" applyNumberFormat="1" applyFont="1" applyFill="1" applyBorder="1" applyAlignment="1">
      <alignment/>
    </xf>
    <xf numFmtId="0" fontId="28" fillId="0" borderId="0" xfId="0" applyFont="1" applyAlignment="1">
      <alignment/>
    </xf>
    <xf numFmtId="200" fontId="29" fillId="0" borderId="0" xfId="0" applyNumberFormat="1" applyFont="1" applyAlignment="1">
      <alignment/>
    </xf>
    <xf numFmtId="200" fontId="0" fillId="0" borderId="0" xfId="0" applyNumberFormat="1" applyAlignment="1">
      <alignment/>
    </xf>
    <xf numFmtId="0" fontId="30" fillId="0" borderId="0" xfId="0" applyFont="1" applyAlignment="1">
      <alignment horizontal="right"/>
    </xf>
    <xf numFmtId="0" fontId="28" fillId="0" borderId="16" xfId="0" applyFont="1" applyBorder="1" applyAlignment="1">
      <alignment/>
    </xf>
    <xf numFmtId="3" fontId="4" fillId="0" borderId="16" xfId="0" applyNumberFormat="1" applyFont="1" applyBorder="1" applyAlignment="1">
      <alignment/>
    </xf>
    <xf numFmtId="200" fontId="28" fillId="0" borderId="16" xfId="0" applyNumberFormat="1" applyFont="1" applyBorder="1" applyAlignment="1">
      <alignment/>
    </xf>
    <xf numFmtId="0" fontId="28" fillId="0" borderId="15" xfId="0" applyFont="1" applyBorder="1" applyAlignment="1">
      <alignment/>
    </xf>
    <xf numFmtId="3" fontId="4" fillId="0" borderId="15" xfId="0" applyNumberFormat="1" applyFont="1" applyBorder="1" applyAlignment="1">
      <alignment/>
    </xf>
    <xf numFmtId="200" fontId="28" fillId="0" borderId="15" xfId="0" applyNumberFormat="1" applyFont="1" applyBorder="1" applyAlignment="1">
      <alignment/>
    </xf>
    <xf numFmtId="0" fontId="28" fillId="0" borderId="17" xfId="0" applyFont="1" applyBorder="1" applyAlignment="1">
      <alignment/>
    </xf>
    <xf numFmtId="200" fontId="28" fillId="0" borderId="17" xfId="0" applyNumberFormat="1" applyFont="1" applyBorder="1" applyAlignment="1">
      <alignment/>
    </xf>
    <xf numFmtId="16" fontId="31" fillId="0" borderId="15" xfId="0" applyNumberFormat="1" applyFont="1" applyBorder="1" applyAlignment="1">
      <alignment horizontal="center"/>
    </xf>
    <xf numFmtId="0" fontId="0" fillId="0" borderId="0" xfId="0" applyNumberFormat="1" applyAlignment="1">
      <alignment/>
    </xf>
    <xf numFmtId="0" fontId="31" fillId="0" borderId="16" xfId="0" applyNumberFormat="1" applyFont="1" applyBorder="1" applyAlignment="1">
      <alignment horizontal="center"/>
    </xf>
    <xf numFmtId="0" fontId="31" fillId="0" borderId="15" xfId="0" applyNumberFormat="1" applyFont="1" applyBorder="1" applyAlignment="1">
      <alignment horizontal="center"/>
    </xf>
    <xf numFmtId="0" fontId="32" fillId="0" borderId="17" xfId="0" applyNumberFormat="1" applyFont="1" applyBorder="1" applyAlignment="1">
      <alignment horizontal="center"/>
    </xf>
    <xf numFmtId="0" fontId="33" fillId="0" borderId="17" xfId="0" applyFont="1" applyBorder="1" applyAlignment="1">
      <alignment/>
    </xf>
    <xf numFmtId="3" fontId="34" fillId="0" borderId="17" xfId="0" applyNumberFormat="1" applyFont="1" applyBorder="1" applyAlignment="1">
      <alignment/>
    </xf>
    <xf numFmtId="200" fontId="33" fillId="0" borderId="17" xfId="0" applyNumberFormat="1" applyFont="1" applyBorder="1" applyAlignment="1">
      <alignment/>
    </xf>
    <xf numFmtId="0" fontId="34" fillId="24" borderId="18" xfId="0" applyFont="1" applyFill="1" applyBorder="1" applyAlignment="1">
      <alignment horizontal="justify"/>
    </xf>
    <xf numFmtId="0" fontId="34" fillId="24" borderId="19" xfId="0" applyFont="1" applyFill="1" applyBorder="1" applyAlignment="1">
      <alignment horizontal="center"/>
    </xf>
    <xf numFmtId="1" fontId="35" fillId="24" borderId="19" xfId="59" applyNumberFormat="1" applyFont="1" applyFill="1" applyBorder="1" applyAlignment="1">
      <alignment horizontal="center"/>
    </xf>
    <xf numFmtId="164" fontId="34" fillId="24" borderId="19" xfId="59" applyNumberFormat="1" applyFont="1" applyFill="1" applyBorder="1" applyAlignment="1" applyProtection="1">
      <alignment/>
      <protection locked="0"/>
    </xf>
    <xf numFmtId="164" fontId="34" fillId="24" borderId="20" xfId="59" applyNumberFormat="1" applyFont="1" applyFill="1" applyBorder="1" applyAlignment="1">
      <alignment/>
    </xf>
    <xf numFmtId="0" fontId="4" fillId="0" borderId="11" xfId="0" applyFont="1" applyFill="1" applyBorder="1" applyAlignment="1">
      <alignment horizontal="right" vertical="top"/>
    </xf>
    <xf numFmtId="0" fontId="4" fillId="24" borderId="0" xfId="0" applyFont="1" applyFill="1" applyBorder="1" applyAlignment="1">
      <alignment horizontal="right" vertical="top"/>
    </xf>
    <xf numFmtId="0" fontId="4" fillId="24" borderId="0" xfId="0" applyFont="1" applyFill="1" applyBorder="1" applyAlignment="1" quotePrefix="1">
      <alignment horizontal="right" vertical="top"/>
    </xf>
    <xf numFmtId="0" fontId="6" fillId="24" borderId="0" xfId="0" applyFont="1" applyFill="1" applyBorder="1" applyAlignment="1" quotePrefix="1">
      <alignment horizontal="right" vertical="top"/>
    </xf>
    <xf numFmtId="0" fontId="4" fillId="24" borderId="0" xfId="0" applyFont="1" applyFill="1" applyAlignment="1">
      <alignment horizontal="right" vertical="top"/>
    </xf>
    <xf numFmtId="0" fontId="4" fillId="24" borderId="0" xfId="0" applyFont="1" applyFill="1" applyAlignment="1" quotePrefix="1">
      <alignment horizontal="right" vertical="top"/>
    </xf>
    <xf numFmtId="0" fontId="6" fillId="24" borderId="0" xfId="0" applyFont="1" applyFill="1" applyAlignment="1">
      <alignment horizontal="right" vertical="top"/>
    </xf>
    <xf numFmtId="0" fontId="4" fillId="0" borderId="0" xfId="0" applyFont="1" applyAlignment="1">
      <alignment horizontal="right"/>
    </xf>
    <xf numFmtId="0" fontId="6" fillId="0" borderId="0" xfId="0" applyFont="1" applyAlignment="1">
      <alignment horizontal="right"/>
    </xf>
    <xf numFmtId="0" fontId="6" fillId="24" borderId="0" xfId="0" applyFont="1" applyFill="1" applyBorder="1" applyAlignment="1">
      <alignment horizontal="right" vertical="top"/>
    </xf>
    <xf numFmtId="0" fontId="9" fillId="24" borderId="0" xfId="0" applyFont="1" applyFill="1" applyAlignment="1">
      <alignment horizontal="right" vertical="top"/>
    </xf>
    <xf numFmtId="0" fontId="4" fillId="0" borderId="0" xfId="0" applyFont="1" applyFill="1" applyBorder="1" applyAlignment="1">
      <alignment horizontal="right" vertical="top"/>
    </xf>
    <xf numFmtId="0" fontId="4" fillId="24" borderId="0" xfId="0" applyFont="1" applyFill="1" applyAlignment="1">
      <alignment horizontal="right" vertical="top" wrapText="1"/>
    </xf>
    <xf numFmtId="0" fontId="6" fillId="0" borderId="0" xfId="0" applyFont="1" applyFill="1" applyBorder="1" applyAlignment="1" applyProtection="1">
      <alignment horizontal="right" vertical="top"/>
      <protection/>
    </xf>
    <xf numFmtId="0" fontId="4" fillId="24" borderId="0" xfId="0" applyFont="1" applyFill="1" applyBorder="1" applyAlignment="1" applyProtection="1">
      <alignment horizontal="right" vertical="top"/>
      <protection/>
    </xf>
    <xf numFmtId="0" fontId="6" fillId="24" borderId="0" xfId="0" applyFont="1" applyFill="1" applyBorder="1" applyAlignment="1" applyProtection="1">
      <alignment horizontal="right" vertical="top"/>
      <protection/>
    </xf>
    <xf numFmtId="0" fontId="6" fillId="24" borderId="0" xfId="0" applyFont="1" applyFill="1" applyAlignment="1" applyProtection="1">
      <alignment horizontal="right" vertical="top"/>
      <protection/>
    </xf>
    <xf numFmtId="0" fontId="4" fillId="24" borderId="0" xfId="0" applyFont="1" applyFill="1" applyAlignment="1" applyProtection="1">
      <alignment horizontal="right" vertical="top"/>
      <protection/>
    </xf>
    <xf numFmtId="0" fontId="34" fillId="24" borderId="19" xfId="0" applyFont="1" applyFill="1" applyBorder="1" applyAlignment="1" applyProtection="1">
      <alignment horizontal="justify" vertical="top"/>
      <protection/>
    </xf>
    <xf numFmtId="0" fontId="34" fillId="24" borderId="19" xfId="0" applyFont="1" applyFill="1" applyBorder="1" applyAlignment="1" applyProtection="1">
      <alignment horizontal="center"/>
      <protection/>
    </xf>
    <xf numFmtId="1" fontId="34" fillId="24" borderId="19" xfId="59" applyNumberFormat="1" applyFont="1" applyFill="1" applyBorder="1" applyAlignment="1" applyProtection="1">
      <alignment horizontal="center"/>
      <protection/>
    </xf>
    <xf numFmtId="164" fontId="34" fillId="24" borderId="20" xfId="59" applyNumberFormat="1" applyFont="1" applyFill="1" applyBorder="1" applyAlignment="1" applyProtection="1">
      <alignment/>
      <protection/>
    </xf>
    <xf numFmtId="0" fontId="34" fillId="24" borderId="19" xfId="0" applyFont="1" applyFill="1" applyBorder="1" applyAlignment="1">
      <alignment horizontal="justify" vertical="top"/>
    </xf>
    <xf numFmtId="1" fontId="34" fillId="24" borderId="19" xfId="59" applyNumberFormat="1" applyFont="1" applyFill="1" applyBorder="1" applyAlignment="1">
      <alignment horizontal="center"/>
    </xf>
    <xf numFmtId="164" fontId="34" fillId="24" borderId="19" xfId="59" applyNumberFormat="1" applyFont="1" applyFill="1" applyBorder="1" applyAlignment="1">
      <alignment/>
    </xf>
    <xf numFmtId="0" fontId="4" fillId="24" borderId="21" xfId="0" applyFont="1" applyFill="1" applyBorder="1" applyAlignment="1">
      <alignment horizontal="left"/>
    </xf>
    <xf numFmtId="0" fontId="5" fillId="0" borderId="22" xfId="0" applyFont="1" applyBorder="1" applyAlignment="1">
      <alignment/>
    </xf>
    <xf numFmtId="0" fontId="6" fillId="24" borderId="0" xfId="0" applyFont="1" applyFill="1" applyBorder="1" applyAlignment="1" applyProtection="1">
      <alignment horizontal="left"/>
      <protection/>
    </xf>
    <xf numFmtId="0" fontId="7" fillId="0" borderId="0" xfId="0" applyFont="1" applyBorder="1" applyAlignment="1" applyProtection="1">
      <alignmen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2"/>
  <dimension ref="B3:G28"/>
  <sheetViews>
    <sheetView zoomScalePageLayoutView="0" workbookViewId="0" topLeftCell="A1">
      <selection activeCell="F24" sqref="F23:F24"/>
    </sheetView>
  </sheetViews>
  <sheetFormatPr defaultColWidth="9.00390625" defaultRowHeight="12.75"/>
  <cols>
    <col min="1" max="1" width="8.75390625" style="0" customWidth="1"/>
    <col min="2" max="2" width="8.25390625" style="126" customWidth="1"/>
    <col min="3" max="3" width="34.375" style="0" customWidth="1"/>
    <col min="4" max="4" width="7.75390625" style="0" customWidth="1"/>
    <col min="5" max="5" width="7.125" style="0" customWidth="1"/>
    <col min="6" max="6" width="27.75390625" style="115" customWidth="1"/>
  </cols>
  <sheetData>
    <row r="3" spans="3:6" ht="18">
      <c r="C3" s="113" t="s">
        <v>263</v>
      </c>
      <c r="D3" s="113"/>
      <c r="E3" s="113"/>
      <c r="F3" s="114"/>
    </row>
    <row r="5" ht="12.75">
      <c r="D5" s="116"/>
    </row>
    <row r="6" spans="2:7" ht="35.25" customHeight="1">
      <c r="B6" s="127" t="s">
        <v>264</v>
      </c>
      <c r="C6" s="117" t="s">
        <v>272</v>
      </c>
      <c r="D6" s="118"/>
      <c r="E6" s="117"/>
      <c r="F6" s="119"/>
      <c r="G6" s="113"/>
    </row>
    <row r="7" spans="2:7" ht="35.25" customHeight="1">
      <c r="B7" s="125" t="s">
        <v>24</v>
      </c>
      <c r="C7" s="120" t="s">
        <v>278</v>
      </c>
      <c r="D7" s="121"/>
      <c r="E7" s="120"/>
      <c r="F7" s="122">
        <f>cevovodi!F188</f>
        <v>0</v>
      </c>
      <c r="G7" s="113"/>
    </row>
    <row r="8" spans="2:7" ht="35.25" customHeight="1">
      <c r="B8" s="128" t="s">
        <v>23</v>
      </c>
      <c r="C8" s="120" t="s">
        <v>265</v>
      </c>
      <c r="D8" s="121"/>
      <c r="E8" s="120"/>
      <c r="F8" s="122">
        <f>priključki!F112</f>
        <v>0</v>
      </c>
      <c r="G8" s="113"/>
    </row>
    <row r="9" spans="2:7" ht="35.25" customHeight="1" thickBot="1">
      <c r="B9" s="129"/>
      <c r="C9" s="130" t="s">
        <v>266</v>
      </c>
      <c r="D9" s="131"/>
      <c r="E9" s="130"/>
      <c r="F9" s="132">
        <f>SUM(F7:F8)</f>
        <v>0</v>
      </c>
      <c r="G9" s="113"/>
    </row>
    <row r="10" spans="2:7" ht="35.25" customHeight="1">
      <c r="B10" s="127"/>
      <c r="C10" s="117"/>
      <c r="D10" s="118"/>
      <c r="E10" s="117"/>
      <c r="F10" s="119"/>
      <c r="G10" s="113"/>
    </row>
    <row r="11" spans="2:7" ht="35.25" customHeight="1">
      <c r="B11" s="128" t="s">
        <v>267</v>
      </c>
      <c r="C11" s="120" t="s">
        <v>268</v>
      </c>
      <c r="D11" s="121"/>
      <c r="E11" s="120"/>
      <c r="F11" s="122"/>
      <c r="G11" s="113"/>
    </row>
    <row r="12" spans="2:7" ht="35.25" customHeight="1">
      <c r="B12" s="128" t="s">
        <v>24</v>
      </c>
      <c r="C12" s="120" t="s">
        <v>269</v>
      </c>
      <c r="D12" s="121"/>
      <c r="E12" s="120"/>
      <c r="F12" s="122">
        <f>'strojna montaža'!F232</f>
        <v>0</v>
      </c>
      <c r="G12" s="113"/>
    </row>
    <row r="13" spans="2:7" ht="36" customHeight="1">
      <c r="B13" s="128" t="s">
        <v>23</v>
      </c>
      <c r="C13" s="120" t="s">
        <v>270</v>
      </c>
      <c r="D13" s="121"/>
      <c r="E13" s="120"/>
      <c r="F13" s="122">
        <f>'elektro montaža'!F59</f>
        <v>0</v>
      </c>
      <c r="G13" s="113"/>
    </row>
    <row r="14" spans="2:7" ht="36" customHeight="1" thickBot="1">
      <c r="B14" s="129"/>
      <c r="C14" s="130" t="s">
        <v>271</v>
      </c>
      <c r="D14" s="131"/>
      <c r="E14" s="130"/>
      <c r="F14" s="132">
        <f>SUM(F12:F13)</f>
        <v>0</v>
      </c>
      <c r="G14" s="113"/>
    </row>
    <row r="15" spans="2:7" ht="35.25" customHeight="1">
      <c r="B15" s="127"/>
      <c r="C15" s="117"/>
      <c r="D15" s="118"/>
      <c r="E15" s="117"/>
      <c r="F15" s="119"/>
      <c r="G15" s="113"/>
    </row>
    <row r="16" spans="2:7" ht="35.25" customHeight="1">
      <c r="B16" s="128"/>
      <c r="C16" s="120" t="s">
        <v>281</v>
      </c>
      <c r="D16" s="121"/>
      <c r="E16" s="120"/>
      <c r="F16" s="122"/>
      <c r="G16" s="113"/>
    </row>
    <row r="17" spans="2:7" ht="35.25" customHeight="1">
      <c r="B17" s="128" t="s">
        <v>264</v>
      </c>
      <c r="C17" s="120" t="s">
        <v>272</v>
      </c>
      <c r="D17" s="121"/>
      <c r="E17" s="120"/>
      <c r="F17" s="122">
        <f>F9</f>
        <v>0</v>
      </c>
      <c r="G17" s="113"/>
    </row>
    <row r="18" spans="2:7" ht="36" customHeight="1">
      <c r="B18" s="128" t="s">
        <v>267</v>
      </c>
      <c r="C18" s="120" t="s">
        <v>268</v>
      </c>
      <c r="D18" s="121"/>
      <c r="E18" s="120"/>
      <c r="F18" s="122">
        <f>F14</f>
        <v>0</v>
      </c>
      <c r="G18" s="113"/>
    </row>
    <row r="19" spans="2:7" ht="36" customHeight="1" thickBot="1">
      <c r="B19" s="129"/>
      <c r="C19" s="123" t="s">
        <v>273</v>
      </c>
      <c r="D19" s="131"/>
      <c r="E19" s="130"/>
      <c r="F19" s="124">
        <f>SUM(F17:F18)</f>
        <v>0</v>
      </c>
      <c r="G19" s="113"/>
    </row>
    <row r="28" ht="12.75">
      <c r="B28" s="126" t="s">
        <v>135</v>
      </c>
    </row>
  </sheetData>
  <sheetProtection/>
  <printOptions/>
  <pageMargins left="0.5118110236220472" right="0.3937007874015748" top="0.984251968503937" bottom="0.7086614173228347" header="0.5118110236220472" footer="0.6692913385826772"/>
  <pageSetup firstPageNumber="42" useFirstPageNumber="1" horizontalDpi="300" verticalDpi="300" orientation="portrait" paperSize="9" scale="95" r:id="rId1"/>
  <headerFooter alignWithMargins="0">
    <oddHeader>&amp;R&amp;"Arial,Krepko"&amp;9rekapitulacija</oddHeader>
    <oddFooter>&amp;L          &amp;R&amp;"Arial,Krepko"&amp;9&amp;P</oddFooter>
  </headerFooter>
</worksheet>
</file>

<file path=xl/worksheets/sheet2.xml><?xml version="1.0" encoding="utf-8"?>
<worksheet xmlns="http://schemas.openxmlformats.org/spreadsheetml/2006/main" xmlns:r="http://schemas.openxmlformats.org/officeDocument/2006/relationships">
  <sheetPr codeName="List3"/>
  <dimension ref="A1:G188"/>
  <sheetViews>
    <sheetView zoomScaleSheetLayoutView="100" workbookViewId="0" topLeftCell="A175">
      <selection activeCell="B206" sqref="B206"/>
    </sheetView>
  </sheetViews>
  <sheetFormatPr defaultColWidth="9.00390625" defaultRowHeight="12.75"/>
  <cols>
    <col min="1" max="1" width="6.75390625" style="142" customWidth="1"/>
    <col min="2" max="2" width="44.875" style="48" customWidth="1"/>
    <col min="3" max="3" width="5.25390625" style="49" customWidth="1"/>
    <col min="4" max="4" width="7.375" style="50" customWidth="1"/>
    <col min="5" max="5" width="12.375" style="38" customWidth="1"/>
    <col min="6" max="6" width="15.75390625" style="52" customWidth="1"/>
    <col min="7" max="7" width="12.00390625" style="47" bestFit="1" customWidth="1"/>
    <col min="8" max="16384" width="9.125" style="47" customWidth="1"/>
  </cols>
  <sheetData>
    <row r="1" spans="1:6" ht="12">
      <c r="A1" s="138"/>
      <c r="B1" s="44" t="s">
        <v>17</v>
      </c>
      <c r="C1" s="44"/>
      <c r="D1" s="45" t="s">
        <v>18</v>
      </c>
      <c r="E1" s="46" t="s">
        <v>19</v>
      </c>
      <c r="F1" s="46" t="s">
        <v>47</v>
      </c>
    </row>
    <row r="2" spans="1:6" ht="12.75" thickBot="1">
      <c r="A2" s="139"/>
      <c r="B2" s="85"/>
      <c r="C2" s="85"/>
      <c r="D2" s="86"/>
      <c r="E2" s="99"/>
      <c r="F2" s="87"/>
    </row>
    <row r="3" spans="1:6" ht="12.75" thickBot="1">
      <c r="A3" s="139"/>
      <c r="B3" s="53" t="s">
        <v>275</v>
      </c>
      <c r="C3" s="85"/>
      <c r="D3" s="86"/>
      <c r="E3" s="99"/>
      <c r="F3" s="87"/>
    </row>
    <row r="4" spans="1:6" ht="12.75" thickBot="1">
      <c r="A4" s="139"/>
      <c r="B4" s="55"/>
      <c r="C4" s="85"/>
      <c r="D4" s="86"/>
      <c r="E4" s="99"/>
      <c r="F4" s="87"/>
    </row>
    <row r="5" spans="1:6" ht="12" customHeight="1" thickBot="1">
      <c r="A5" s="140"/>
      <c r="B5" s="163" t="s">
        <v>276</v>
      </c>
      <c r="C5" s="164"/>
      <c r="D5" s="100"/>
      <c r="E5" s="99"/>
      <c r="F5" s="87"/>
    </row>
    <row r="6" spans="1:6" s="94" customFormat="1" ht="12" customHeight="1">
      <c r="A6" s="141"/>
      <c r="B6" s="101"/>
      <c r="C6" s="101"/>
      <c r="D6" s="86"/>
      <c r="E6" s="102"/>
      <c r="F6" s="103"/>
    </row>
    <row r="7" spans="1:2" ht="36">
      <c r="A7" s="142" t="s">
        <v>24</v>
      </c>
      <c r="B7" s="48" t="s">
        <v>91</v>
      </c>
    </row>
    <row r="8" spans="1:6" ht="12">
      <c r="A8" s="143"/>
      <c r="B8" s="62" t="s">
        <v>20</v>
      </c>
      <c r="C8" s="63"/>
      <c r="D8" s="64">
        <v>1002</v>
      </c>
      <c r="E8" s="25"/>
      <c r="F8" s="65">
        <f>D8*E8</f>
        <v>0</v>
      </c>
    </row>
    <row r="9" spans="1:6" s="94" customFormat="1" ht="12">
      <c r="A9" s="144"/>
      <c r="B9" s="93"/>
      <c r="C9" s="57"/>
      <c r="D9" s="50"/>
      <c r="E9" s="32"/>
      <c r="F9" s="51"/>
    </row>
    <row r="10" spans="1:2" ht="78.75" customHeight="1">
      <c r="A10" s="142" t="s">
        <v>23</v>
      </c>
      <c r="B10" s="48" t="s">
        <v>2</v>
      </c>
    </row>
    <row r="11" spans="2:6" ht="12">
      <c r="B11" s="62" t="s">
        <v>6</v>
      </c>
      <c r="C11" s="63"/>
      <c r="D11" s="64">
        <v>12</v>
      </c>
      <c r="E11" s="25"/>
      <c r="F11" s="65">
        <f>D11*E11</f>
        <v>0</v>
      </c>
    </row>
    <row r="12" spans="1:6" s="94" customFormat="1" ht="12">
      <c r="A12" s="144"/>
      <c r="B12" s="93"/>
      <c r="C12" s="57"/>
      <c r="D12" s="50"/>
      <c r="E12" s="32"/>
      <c r="F12" s="51"/>
    </row>
    <row r="13" spans="1:2" ht="36">
      <c r="A13" s="142" t="s">
        <v>22</v>
      </c>
      <c r="B13" s="48" t="s">
        <v>3</v>
      </c>
    </row>
    <row r="14" ht="12">
      <c r="B14" s="48" t="s">
        <v>45</v>
      </c>
    </row>
    <row r="15" spans="2:6" ht="12">
      <c r="B15" s="62" t="s">
        <v>7</v>
      </c>
      <c r="C15" s="63"/>
      <c r="D15" s="64">
        <v>50</v>
      </c>
      <c r="E15" s="25"/>
      <c r="F15" s="65">
        <f>D15*E15</f>
        <v>0</v>
      </c>
    </row>
    <row r="16" spans="1:6" s="94" customFormat="1" ht="12">
      <c r="A16" s="144"/>
      <c r="B16" s="93"/>
      <c r="C16" s="57"/>
      <c r="D16" s="50"/>
      <c r="E16" s="32"/>
      <c r="F16" s="51"/>
    </row>
    <row r="17" spans="1:2" ht="66" customHeight="1">
      <c r="A17" s="142" t="s">
        <v>25</v>
      </c>
      <c r="B17" s="48" t="s">
        <v>143</v>
      </c>
    </row>
    <row r="18" spans="2:4" ht="12">
      <c r="B18" s="48" t="s">
        <v>8</v>
      </c>
      <c r="D18" s="50" t="s">
        <v>135</v>
      </c>
    </row>
    <row r="19" spans="2:6" ht="12">
      <c r="B19" s="62" t="s">
        <v>6</v>
      </c>
      <c r="C19" s="63"/>
      <c r="D19" s="64">
        <v>126</v>
      </c>
      <c r="E19" s="25"/>
      <c r="F19" s="65">
        <f>D19*E19</f>
        <v>0</v>
      </c>
    </row>
    <row r="20" ht="13.5" customHeight="1"/>
    <row r="21" ht="12">
      <c r="B21" s="48" t="s">
        <v>9</v>
      </c>
    </row>
    <row r="22" spans="2:6" ht="12">
      <c r="B22" s="62" t="s">
        <v>6</v>
      </c>
      <c r="C22" s="63"/>
      <c r="D22" s="64">
        <v>254</v>
      </c>
      <c r="E22" s="25"/>
      <c r="F22" s="65">
        <f>D22*E22</f>
        <v>0</v>
      </c>
    </row>
    <row r="23" spans="2:6" ht="12">
      <c r="B23" s="66"/>
      <c r="C23" s="42"/>
      <c r="D23" s="74"/>
      <c r="E23" s="18"/>
      <c r="F23" s="61"/>
    </row>
    <row r="24" spans="2:6" ht="12">
      <c r="B24" s="48" t="s">
        <v>10</v>
      </c>
      <c r="C24" s="42"/>
      <c r="D24" s="74"/>
      <c r="E24" s="18"/>
      <c r="F24" s="61"/>
    </row>
    <row r="25" spans="2:6" ht="12">
      <c r="B25" s="62" t="s">
        <v>6</v>
      </c>
      <c r="C25" s="63"/>
      <c r="D25" s="64">
        <v>459</v>
      </c>
      <c r="E25" s="25"/>
      <c r="F25" s="65">
        <f>D25*E25</f>
        <v>0</v>
      </c>
    </row>
    <row r="26" spans="1:6" s="94" customFormat="1" ht="12">
      <c r="A26" s="144"/>
      <c r="B26" s="72"/>
      <c r="C26" s="73"/>
      <c r="D26" s="74"/>
      <c r="E26" s="12"/>
      <c r="F26" s="75"/>
    </row>
    <row r="27" spans="1:2" ht="78" customHeight="1">
      <c r="A27" s="142" t="s">
        <v>26</v>
      </c>
      <c r="B27" s="48" t="s">
        <v>1</v>
      </c>
    </row>
    <row r="28" ht="12">
      <c r="B28" s="48" t="s">
        <v>8</v>
      </c>
    </row>
    <row r="29" spans="2:6" ht="12">
      <c r="B29" s="62" t="s">
        <v>6</v>
      </c>
      <c r="C29" s="63"/>
      <c r="D29" s="64">
        <v>21</v>
      </c>
      <c r="E29" s="25"/>
      <c r="F29" s="65">
        <f>D29*E29</f>
        <v>0</v>
      </c>
    </row>
    <row r="30" spans="2:6" ht="12">
      <c r="B30" s="66"/>
      <c r="C30" s="42"/>
      <c r="D30" s="74"/>
      <c r="E30" s="18"/>
      <c r="F30" s="61"/>
    </row>
    <row r="31" spans="1:5" s="43" customFormat="1" ht="12">
      <c r="A31" s="145"/>
      <c r="B31" s="48" t="s">
        <v>9</v>
      </c>
      <c r="D31" s="98"/>
      <c r="E31" s="104"/>
    </row>
    <row r="32" spans="1:6" s="43" customFormat="1" ht="12">
      <c r="A32" s="145"/>
      <c r="B32" s="62" t="s">
        <v>6</v>
      </c>
      <c r="C32" s="63"/>
      <c r="D32" s="64">
        <v>105</v>
      </c>
      <c r="E32" s="25"/>
      <c r="F32" s="65">
        <f>D32*E32</f>
        <v>0</v>
      </c>
    </row>
    <row r="33" spans="1:6" s="43" customFormat="1" ht="12">
      <c r="A33" s="145"/>
      <c r="B33" s="66"/>
      <c r="C33" s="42"/>
      <c r="D33" s="74"/>
      <c r="E33" s="18"/>
      <c r="F33" s="61"/>
    </row>
    <row r="34" spans="1:6" s="43" customFormat="1" ht="12">
      <c r="A34" s="145"/>
      <c r="B34" s="48" t="s">
        <v>10</v>
      </c>
      <c r="C34" s="42"/>
      <c r="D34" s="74"/>
      <c r="E34" s="18"/>
      <c r="F34" s="61"/>
    </row>
    <row r="35" spans="1:6" s="43" customFormat="1" ht="12">
      <c r="A35" s="145"/>
      <c r="B35" s="62" t="s">
        <v>6</v>
      </c>
      <c r="C35" s="63"/>
      <c r="D35" s="64">
        <v>246</v>
      </c>
      <c r="E35" s="25"/>
      <c r="F35" s="65">
        <f>D35*E35</f>
        <v>0</v>
      </c>
    </row>
    <row r="36" spans="1:6" s="98" customFormat="1" ht="12">
      <c r="A36" s="146"/>
      <c r="B36" s="72"/>
      <c r="C36" s="73"/>
      <c r="D36" s="74"/>
      <c r="E36" s="12"/>
      <c r="F36" s="75"/>
    </row>
    <row r="37" spans="1:3" ht="92.25" customHeight="1">
      <c r="A37" s="142" t="s">
        <v>27</v>
      </c>
      <c r="B37" s="105" t="s">
        <v>4</v>
      </c>
      <c r="C37" s="106"/>
    </row>
    <row r="38" spans="2:6" ht="12.75" customHeight="1">
      <c r="B38" s="62" t="s">
        <v>6</v>
      </c>
      <c r="C38" s="63"/>
      <c r="D38" s="64">
        <v>677</v>
      </c>
      <c r="E38" s="25"/>
      <c r="F38" s="65">
        <f>D38*E38</f>
        <v>0</v>
      </c>
    </row>
    <row r="39" spans="1:6" s="94" customFormat="1" ht="12">
      <c r="A39" s="144"/>
      <c r="B39" s="72"/>
      <c r="C39" s="73"/>
      <c r="D39" s="74"/>
      <c r="E39" s="12"/>
      <c r="F39" s="75"/>
    </row>
    <row r="40" spans="1:3" ht="78.75" customHeight="1">
      <c r="A40" s="142" t="s">
        <v>28</v>
      </c>
      <c r="B40" s="105" t="s">
        <v>100</v>
      </c>
      <c r="C40" s="106"/>
    </row>
    <row r="41" spans="2:6" ht="12">
      <c r="B41" s="62" t="s">
        <v>6</v>
      </c>
      <c r="C41" s="63"/>
      <c r="D41" s="64">
        <v>334</v>
      </c>
      <c r="E41" s="25"/>
      <c r="F41" s="65">
        <f>D41*E41</f>
        <v>0</v>
      </c>
    </row>
    <row r="42" spans="1:6" s="94" customFormat="1" ht="12">
      <c r="A42" s="144"/>
      <c r="B42" s="72"/>
      <c r="C42" s="73"/>
      <c r="D42" s="74"/>
      <c r="E42" s="12"/>
      <c r="F42" s="75"/>
    </row>
    <row r="43" spans="1:3" ht="27" customHeight="1">
      <c r="A43" s="142" t="s">
        <v>11</v>
      </c>
      <c r="B43" s="105" t="s">
        <v>13</v>
      </c>
      <c r="C43" s="106"/>
    </row>
    <row r="44" spans="2:6" ht="12">
      <c r="B44" s="62" t="s">
        <v>6</v>
      </c>
      <c r="C44" s="63"/>
      <c r="D44" s="64">
        <v>161</v>
      </c>
      <c r="E44" s="25"/>
      <c r="F44" s="65">
        <f>D44*E44</f>
        <v>0</v>
      </c>
    </row>
    <row r="45" spans="2:6" ht="12">
      <c r="B45" s="66"/>
      <c r="C45" s="42"/>
      <c r="D45" s="74"/>
      <c r="E45" s="18"/>
      <c r="F45" s="61"/>
    </row>
    <row r="46" spans="1:3" ht="48">
      <c r="A46" s="142" t="s">
        <v>29</v>
      </c>
      <c r="B46" s="48" t="s">
        <v>98</v>
      </c>
      <c r="C46" s="106"/>
    </row>
    <row r="47" spans="1:2" ht="24">
      <c r="A47" s="143"/>
      <c r="B47" s="48" t="s">
        <v>14</v>
      </c>
    </row>
    <row r="48" spans="1:6" ht="12">
      <c r="A48" s="143"/>
      <c r="B48" s="62" t="s">
        <v>20</v>
      </c>
      <c r="C48" s="63"/>
      <c r="D48" s="64">
        <v>15</v>
      </c>
      <c r="E48" s="25"/>
      <c r="F48" s="65">
        <f>D48*E48</f>
        <v>0</v>
      </c>
    </row>
    <row r="49" spans="1:6" ht="12">
      <c r="A49" s="143"/>
      <c r="B49" s="66"/>
      <c r="C49" s="42"/>
      <c r="D49" s="74"/>
      <c r="E49" s="18"/>
      <c r="F49" s="61"/>
    </row>
    <row r="50" spans="1:3" ht="24">
      <c r="A50" s="143"/>
      <c r="B50" s="105" t="s">
        <v>97</v>
      </c>
      <c r="C50" s="106"/>
    </row>
    <row r="51" spans="1:6" ht="12">
      <c r="A51" s="143"/>
      <c r="B51" s="62" t="s">
        <v>7</v>
      </c>
      <c r="C51" s="63"/>
      <c r="D51" s="64">
        <v>10</v>
      </c>
      <c r="E51" s="25"/>
      <c r="F51" s="65">
        <f>D51*E51</f>
        <v>0</v>
      </c>
    </row>
    <row r="52" spans="1:6" ht="12">
      <c r="A52" s="143"/>
      <c r="B52" s="66"/>
      <c r="C52" s="42"/>
      <c r="D52" s="74"/>
      <c r="E52" s="18"/>
      <c r="F52" s="61"/>
    </row>
    <row r="53" spans="2:3" ht="24">
      <c r="B53" s="105" t="s">
        <v>40</v>
      </c>
      <c r="C53" s="106"/>
    </row>
    <row r="54" spans="2:6" ht="12">
      <c r="B54" s="62" t="s">
        <v>7</v>
      </c>
      <c r="C54" s="63"/>
      <c r="D54" s="64">
        <v>105</v>
      </c>
      <c r="E54" s="25"/>
      <c r="F54" s="65">
        <f>D54*E54</f>
        <v>0</v>
      </c>
    </row>
    <row r="55" spans="2:6" ht="12">
      <c r="B55" s="66"/>
      <c r="C55" s="42"/>
      <c r="D55" s="74"/>
      <c r="E55" s="18"/>
      <c r="F55" s="61"/>
    </row>
    <row r="56" spans="1:2" ht="36">
      <c r="A56" s="142" t="s">
        <v>12</v>
      </c>
      <c r="B56" s="48" t="s">
        <v>92</v>
      </c>
    </row>
    <row r="57" ht="12">
      <c r="B57" s="48" t="s">
        <v>15</v>
      </c>
    </row>
    <row r="58" spans="2:6" ht="12">
      <c r="B58" s="62" t="s">
        <v>7</v>
      </c>
      <c r="C58" s="63"/>
      <c r="D58" s="64">
        <v>886</v>
      </c>
      <c r="E58" s="25"/>
      <c r="F58" s="65">
        <f>D58*E58</f>
        <v>0</v>
      </c>
    </row>
    <row r="59" spans="2:6" ht="12">
      <c r="B59" s="66"/>
      <c r="C59" s="42"/>
      <c r="D59" s="74"/>
      <c r="E59" s="18"/>
      <c r="F59" s="61"/>
    </row>
    <row r="60" ht="12">
      <c r="B60" s="48" t="s">
        <v>41</v>
      </c>
    </row>
    <row r="61" spans="2:6" ht="12">
      <c r="B61" s="62" t="s">
        <v>7</v>
      </c>
      <c r="C61" s="63"/>
      <c r="D61" s="64">
        <v>486</v>
      </c>
      <c r="E61" s="25"/>
      <c r="F61" s="65">
        <f>D61*E61</f>
        <v>0</v>
      </c>
    </row>
    <row r="62" spans="2:6" ht="12">
      <c r="B62" s="66"/>
      <c r="C62" s="42"/>
      <c r="D62" s="74"/>
      <c r="E62" s="18"/>
      <c r="F62" s="61"/>
    </row>
    <row r="63" spans="1:2" ht="53.25" customHeight="1">
      <c r="A63" s="142" t="s">
        <v>31</v>
      </c>
      <c r="B63" s="48" t="s">
        <v>42</v>
      </c>
    </row>
    <row r="64" ht="24">
      <c r="B64" s="48" t="s">
        <v>136</v>
      </c>
    </row>
    <row r="65" spans="2:6" ht="12">
      <c r="B65" s="62" t="s">
        <v>6</v>
      </c>
      <c r="C65" s="63"/>
      <c r="D65" s="64">
        <v>10</v>
      </c>
      <c r="E65" s="25"/>
      <c r="F65" s="65">
        <f>D65*E65</f>
        <v>0</v>
      </c>
    </row>
    <row r="66" spans="2:6" ht="12">
      <c r="B66" s="66"/>
      <c r="C66" s="42"/>
      <c r="D66" s="74"/>
      <c r="E66" s="18"/>
      <c r="F66" s="61"/>
    </row>
    <row r="67" spans="1:2" ht="39.75" customHeight="1">
      <c r="A67" s="142" t="s">
        <v>30</v>
      </c>
      <c r="B67" s="48" t="s">
        <v>38</v>
      </c>
    </row>
    <row r="68" ht="15" customHeight="1">
      <c r="B68" s="48" t="s">
        <v>137</v>
      </c>
    </row>
    <row r="69" spans="2:6" ht="12">
      <c r="B69" s="62" t="s">
        <v>6</v>
      </c>
      <c r="C69" s="63"/>
      <c r="D69" s="64">
        <v>50</v>
      </c>
      <c r="E69" s="25"/>
      <c r="F69" s="65">
        <f>D69*E69</f>
        <v>0</v>
      </c>
    </row>
    <row r="70" spans="2:6" ht="12">
      <c r="B70" s="66"/>
      <c r="C70" s="42"/>
      <c r="D70" s="74"/>
      <c r="E70" s="18"/>
      <c r="F70" s="61"/>
    </row>
    <row r="71" ht="23.25" customHeight="1">
      <c r="B71" s="48" t="s">
        <v>93</v>
      </c>
    </row>
    <row r="72" spans="2:6" ht="12">
      <c r="B72" s="62" t="s">
        <v>6</v>
      </c>
      <c r="C72" s="63"/>
      <c r="D72" s="64">
        <v>30</v>
      </c>
      <c r="E72" s="25"/>
      <c r="F72" s="65">
        <f>D72*E72</f>
        <v>0</v>
      </c>
    </row>
    <row r="73" spans="1:6" s="94" customFormat="1" ht="12">
      <c r="A73" s="144"/>
      <c r="B73" s="93"/>
      <c r="C73" s="57"/>
      <c r="D73" s="50"/>
      <c r="E73" s="32"/>
      <c r="F73" s="51"/>
    </row>
    <row r="74" spans="1:2" ht="39" customHeight="1">
      <c r="A74" s="142" t="s">
        <v>32</v>
      </c>
      <c r="B74" s="48" t="s">
        <v>102</v>
      </c>
    </row>
    <row r="75" ht="12.75" customHeight="1">
      <c r="B75" s="48" t="s">
        <v>43</v>
      </c>
    </row>
    <row r="76" spans="2:6" ht="12">
      <c r="B76" s="62" t="s">
        <v>6</v>
      </c>
      <c r="C76" s="63"/>
      <c r="D76" s="64">
        <v>30</v>
      </c>
      <c r="E76" s="25"/>
      <c r="F76" s="65">
        <f>D76*E76</f>
        <v>0</v>
      </c>
    </row>
    <row r="78" spans="1:2" ht="36">
      <c r="A78" s="142" t="s">
        <v>33</v>
      </c>
      <c r="B78" s="48" t="s">
        <v>101</v>
      </c>
    </row>
    <row r="79" ht="12">
      <c r="B79" s="48" t="s">
        <v>137</v>
      </c>
    </row>
    <row r="80" spans="2:6" ht="12">
      <c r="B80" s="62" t="s">
        <v>6</v>
      </c>
      <c r="C80" s="63"/>
      <c r="D80" s="64">
        <v>150</v>
      </c>
      <c r="E80" s="25"/>
      <c r="F80" s="65">
        <f>D80*E80</f>
        <v>0</v>
      </c>
    </row>
    <row r="81" spans="2:6" ht="13.5" customHeight="1">
      <c r="B81" s="66"/>
      <c r="C81" s="42"/>
      <c r="D81" s="74"/>
      <c r="E81" s="18"/>
      <c r="F81" s="61"/>
    </row>
    <row r="82" ht="25.5" customHeight="1">
      <c r="B82" s="48" t="s">
        <v>93</v>
      </c>
    </row>
    <row r="83" spans="2:6" ht="12">
      <c r="B83" s="62" t="s">
        <v>6</v>
      </c>
      <c r="C83" s="63"/>
      <c r="D83" s="64">
        <v>40</v>
      </c>
      <c r="E83" s="25"/>
      <c r="F83" s="65">
        <f>D83*E83</f>
        <v>0</v>
      </c>
    </row>
    <row r="84" spans="1:6" s="94" customFormat="1" ht="12">
      <c r="A84" s="144"/>
      <c r="B84" s="93"/>
      <c r="C84" s="57"/>
      <c r="D84" s="50"/>
      <c r="E84" s="32"/>
      <c r="F84" s="51"/>
    </row>
    <row r="85" spans="1:2" ht="48">
      <c r="A85" s="142" t="s">
        <v>34</v>
      </c>
      <c r="B85" s="48" t="s">
        <v>16</v>
      </c>
    </row>
    <row r="86" spans="2:6" ht="12.75" customHeight="1">
      <c r="B86" s="62" t="s">
        <v>21</v>
      </c>
      <c r="C86" s="63"/>
      <c r="D86" s="64">
        <v>8</v>
      </c>
      <c r="E86" s="25"/>
      <c r="F86" s="65">
        <f>D86*E86</f>
        <v>0</v>
      </c>
    </row>
    <row r="87" spans="2:6" ht="12.75" customHeight="1">
      <c r="B87" s="66"/>
      <c r="C87" s="42"/>
      <c r="D87" s="74"/>
      <c r="E87" s="18"/>
      <c r="F87" s="61"/>
    </row>
    <row r="88" spans="1:6" s="107" customFormat="1" ht="64.5" customHeight="1">
      <c r="A88" s="139" t="s">
        <v>35</v>
      </c>
      <c r="B88" s="66" t="s">
        <v>82</v>
      </c>
      <c r="C88" s="42"/>
      <c r="D88" s="74"/>
      <c r="E88" s="18"/>
      <c r="F88" s="61"/>
    </row>
    <row r="89" spans="1:6" s="107" customFormat="1" ht="12">
      <c r="A89" s="139"/>
      <c r="B89" s="62" t="s">
        <v>21</v>
      </c>
      <c r="C89" s="63"/>
      <c r="D89" s="64">
        <v>4</v>
      </c>
      <c r="E89" s="25"/>
      <c r="F89" s="65">
        <f>D89*E89</f>
        <v>0</v>
      </c>
    </row>
    <row r="90" spans="1:6" s="108" customFormat="1" ht="12">
      <c r="A90" s="147"/>
      <c r="B90" s="72"/>
      <c r="C90" s="73"/>
      <c r="D90" s="74"/>
      <c r="E90" s="12"/>
      <c r="F90" s="75"/>
    </row>
    <row r="91" spans="1:6" s="107" customFormat="1" ht="40.5" customHeight="1">
      <c r="A91" s="139" t="s">
        <v>36</v>
      </c>
      <c r="B91" s="66" t="s">
        <v>274</v>
      </c>
      <c r="C91" s="42"/>
      <c r="D91" s="74"/>
      <c r="E91" s="18"/>
      <c r="F91" s="61"/>
    </row>
    <row r="92" spans="1:6" s="107" customFormat="1" ht="12.75" customHeight="1">
      <c r="A92" s="139"/>
      <c r="B92" s="48" t="s">
        <v>133</v>
      </c>
      <c r="C92" s="42"/>
      <c r="D92" s="74"/>
      <c r="E92" s="18"/>
      <c r="F92" s="61"/>
    </row>
    <row r="93" spans="1:6" s="107" customFormat="1" ht="12">
      <c r="A93" s="139"/>
      <c r="B93" s="62" t="s">
        <v>7</v>
      </c>
      <c r="C93" s="63"/>
      <c r="D93" s="64">
        <v>90</v>
      </c>
      <c r="E93" s="25"/>
      <c r="F93" s="65">
        <f>D93*E93</f>
        <v>0</v>
      </c>
    </row>
    <row r="94" spans="1:6" s="107" customFormat="1" ht="12">
      <c r="A94" s="139"/>
      <c r="B94" s="66"/>
      <c r="C94" s="42"/>
      <c r="D94" s="74"/>
      <c r="E94" s="18"/>
      <c r="F94" s="61"/>
    </row>
    <row r="95" spans="1:6" s="107" customFormat="1" ht="12">
      <c r="A95" s="139"/>
      <c r="B95" s="48" t="s">
        <v>134</v>
      </c>
      <c r="C95" s="42"/>
      <c r="D95" s="74"/>
      <c r="E95" s="18"/>
      <c r="F95" s="61"/>
    </row>
    <row r="96" spans="1:6" s="107" customFormat="1" ht="12">
      <c r="A96" s="139"/>
      <c r="B96" s="62" t="s">
        <v>7</v>
      </c>
      <c r="C96" s="63"/>
      <c r="D96" s="64">
        <v>100</v>
      </c>
      <c r="E96" s="25"/>
      <c r="F96" s="65">
        <f>D96*E96</f>
        <v>0</v>
      </c>
    </row>
    <row r="97" spans="1:6" s="108" customFormat="1" ht="12">
      <c r="A97" s="147"/>
      <c r="B97" s="72"/>
      <c r="C97" s="73"/>
      <c r="D97" s="74"/>
      <c r="E97" s="12"/>
      <c r="F97" s="75"/>
    </row>
    <row r="98" spans="1:6" s="107" customFormat="1" ht="52.5" customHeight="1">
      <c r="A98" s="139" t="s">
        <v>37</v>
      </c>
      <c r="B98" s="66" t="s">
        <v>103</v>
      </c>
      <c r="C98" s="42"/>
      <c r="D98" s="74"/>
      <c r="E98" s="18"/>
      <c r="F98" s="61"/>
    </row>
    <row r="99" spans="1:6" s="107" customFormat="1" ht="12">
      <c r="A99" s="139"/>
      <c r="B99" s="62" t="s">
        <v>21</v>
      </c>
      <c r="C99" s="63"/>
      <c r="D99" s="64">
        <v>9</v>
      </c>
      <c r="E99" s="25"/>
      <c r="F99" s="65">
        <f>D99*E99</f>
        <v>0</v>
      </c>
    </row>
    <row r="100" spans="1:6" s="107" customFormat="1" ht="12">
      <c r="A100" s="139"/>
      <c r="B100" s="66"/>
      <c r="C100" s="42"/>
      <c r="D100" s="74"/>
      <c r="E100" s="18"/>
      <c r="F100" s="61"/>
    </row>
    <row r="101" spans="1:6" s="107" customFormat="1" ht="48">
      <c r="A101" s="139" t="s">
        <v>46</v>
      </c>
      <c r="B101" s="66" t="s">
        <v>48</v>
      </c>
      <c r="C101" s="42"/>
      <c r="D101" s="74"/>
      <c r="E101" s="18"/>
      <c r="F101" s="61"/>
    </row>
    <row r="102" spans="1:6" s="107" customFormat="1" ht="12">
      <c r="A102" s="139"/>
      <c r="B102" s="109" t="s">
        <v>20</v>
      </c>
      <c r="C102" s="63"/>
      <c r="D102" s="64">
        <v>5</v>
      </c>
      <c r="E102" s="110"/>
      <c r="F102" s="65">
        <f>D102*E102</f>
        <v>0</v>
      </c>
    </row>
    <row r="103" spans="1:6" s="107" customFormat="1" ht="12">
      <c r="A103" s="139"/>
      <c r="B103" s="66"/>
      <c r="C103" s="42"/>
      <c r="D103" s="74"/>
      <c r="E103" s="18"/>
      <c r="F103" s="61"/>
    </row>
    <row r="104" spans="1:6" s="107" customFormat="1" ht="12">
      <c r="A104" s="139"/>
      <c r="B104" s="48" t="s">
        <v>53</v>
      </c>
      <c r="C104" s="42"/>
      <c r="D104" s="74"/>
      <c r="E104" s="18"/>
      <c r="F104" s="61"/>
    </row>
    <row r="105" spans="1:6" s="107" customFormat="1" ht="12.75" customHeight="1">
      <c r="A105" s="139"/>
      <c r="B105" s="62" t="s">
        <v>20</v>
      </c>
      <c r="C105" s="63"/>
      <c r="D105" s="64">
        <v>5</v>
      </c>
      <c r="E105" s="25"/>
      <c r="F105" s="65">
        <f>D105*E105</f>
        <v>0</v>
      </c>
    </row>
    <row r="106" spans="1:6" s="108" customFormat="1" ht="12.75" customHeight="1">
      <c r="A106" s="147"/>
      <c r="B106" s="72"/>
      <c r="C106" s="73"/>
      <c r="D106" s="74"/>
      <c r="E106" s="12"/>
      <c r="F106" s="75"/>
    </row>
    <row r="107" spans="1:6" s="107" customFormat="1" ht="48">
      <c r="A107" s="142" t="s">
        <v>39</v>
      </c>
      <c r="B107" s="48" t="s">
        <v>94</v>
      </c>
      <c r="C107" s="49"/>
      <c r="D107" s="50"/>
      <c r="E107" s="38"/>
      <c r="F107" s="52"/>
    </row>
    <row r="108" spans="1:6" s="107" customFormat="1" ht="12.75" customHeight="1">
      <c r="A108" s="142"/>
      <c r="B108" s="48" t="s">
        <v>56</v>
      </c>
      <c r="C108" s="49"/>
      <c r="D108" s="50"/>
      <c r="E108" s="38"/>
      <c r="F108" s="52"/>
    </row>
    <row r="109" spans="1:6" s="107" customFormat="1" ht="12.75" customHeight="1">
      <c r="A109" s="142"/>
      <c r="B109" s="62" t="s">
        <v>7</v>
      </c>
      <c r="C109" s="63"/>
      <c r="D109" s="64">
        <v>4</v>
      </c>
      <c r="E109" s="25"/>
      <c r="F109" s="65">
        <f>D109*E109</f>
        <v>0</v>
      </c>
    </row>
    <row r="110" spans="1:6" s="107" customFormat="1" ht="12.75" customHeight="1">
      <c r="A110" s="142"/>
      <c r="B110" s="48"/>
      <c r="C110" s="49"/>
      <c r="D110" s="50"/>
      <c r="E110" s="38"/>
      <c r="F110" s="52"/>
    </row>
    <row r="111" spans="1:6" s="107" customFormat="1" ht="12.75" customHeight="1">
      <c r="A111" s="142"/>
      <c r="B111" s="48" t="s">
        <v>57</v>
      </c>
      <c r="C111" s="49"/>
      <c r="D111" s="50"/>
      <c r="E111" s="38"/>
      <c r="F111" s="52"/>
    </row>
    <row r="112" spans="1:6" s="107" customFormat="1" ht="12.75" customHeight="1">
      <c r="A112" s="142"/>
      <c r="B112" s="62" t="s">
        <v>7</v>
      </c>
      <c r="C112" s="63"/>
      <c r="D112" s="64">
        <v>5</v>
      </c>
      <c r="E112" s="25"/>
      <c r="F112" s="65">
        <f>D112*E112</f>
        <v>0</v>
      </c>
    </row>
    <row r="113" spans="1:6" s="108" customFormat="1" ht="12.75" customHeight="1">
      <c r="A113" s="144"/>
      <c r="B113" s="72"/>
      <c r="C113" s="73"/>
      <c r="D113" s="74"/>
      <c r="E113" s="12"/>
      <c r="F113" s="75"/>
    </row>
    <row r="114" spans="1:6" s="107" customFormat="1" ht="48">
      <c r="A114" s="142" t="s">
        <v>44</v>
      </c>
      <c r="B114" s="66" t="s">
        <v>95</v>
      </c>
      <c r="C114" s="42"/>
      <c r="D114" s="74"/>
      <c r="E114" s="18"/>
      <c r="F114" s="61"/>
    </row>
    <row r="115" spans="1:6" s="107" customFormat="1" ht="12.75" customHeight="1">
      <c r="A115" s="142"/>
      <c r="B115" s="62" t="s">
        <v>21</v>
      </c>
      <c r="C115" s="63"/>
      <c r="D115" s="64">
        <v>2</v>
      </c>
      <c r="E115" s="25"/>
      <c r="F115" s="65">
        <f>D115*E115</f>
        <v>0</v>
      </c>
    </row>
    <row r="116" spans="1:6" s="107" customFormat="1" ht="12.75" customHeight="1">
      <c r="A116" s="139"/>
      <c r="B116" s="66"/>
      <c r="C116" s="42"/>
      <c r="D116" s="74"/>
      <c r="E116" s="18"/>
      <c r="F116" s="61"/>
    </row>
    <row r="117" spans="1:6" s="107" customFormat="1" ht="48">
      <c r="A117" s="139" t="s">
        <v>49</v>
      </c>
      <c r="B117" s="66" t="s">
        <v>148</v>
      </c>
      <c r="C117" s="42"/>
      <c r="D117" s="74"/>
      <c r="E117" s="18"/>
      <c r="F117" s="61"/>
    </row>
    <row r="118" spans="1:6" s="107" customFormat="1" ht="12.75" customHeight="1">
      <c r="A118" s="139"/>
      <c r="B118" s="62" t="s">
        <v>21</v>
      </c>
      <c r="C118" s="63"/>
      <c r="D118" s="64">
        <v>5</v>
      </c>
      <c r="E118" s="25"/>
      <c r="F118" s="65">
        <f>D118*E118</f>
        <v>0</v>
      </c>
    </row>
    <row r="119" spans="1:6" s="107" customFormat="1" ht="12.75" customHeight="1">
      <c r="A119" s="139"/>
      <c r="B119" s="66"/>
      <c r="C119" s="42"/>
      <c r="D119" s="74"/>
      <c r="E119" s="18"/>
      <c r="F119" s="61"/>
    </row>
    <row r="120" spans="1:6" s="107" customFormat="1" ht="36">
      <c r="A120" s="139" t="s">
        <v>50</v>
      </c>
      <c r="B120" s="66" t="s">
        <v>111</v>
      </c>
      <c r="C120" s="42"/>
      <c r="D120" s="74"/>
      <c r="E120" s="18"/>
      <c r="F120" s="61"/>
    </row>
    <row r="121" spans="1:6" s="107" customFormat="1" ht="12.75" customHeight="1">
      <c r="A121" s="139"/>
      <c r="B121" s="62" t="s">
        <v>6</v>
      </c>
      <c r="C121" s="63"/>
      <c r="D121" s="64">
        <v>12</v>
      </c>
      <c r="E121" s="25"/>
      <c r="F121" s="65">
        <f>D121*E121</f>
        <v>0</v>
      </c>
    </row>
    <row r="122" spans="1:6" s="107" customFormat="1" ht="12.75" customHeight="1">
      <c r="A122" s="139"/>
      <c r="B122" s="66"/>
      <c r="C122" s="42"/>
      <c r="D122" s="74"/>
      <c r="E122" s="18"/>
      <c r="F122" s="61"/>
    </row>
    <row r="123" spans="1:6" s="107" customFormat="1" ht="24">
      <c r="A123" s="139" t="s">
        <v>51</v>
      </c>
      <c r="B123" s="66" t="s">
        <v>112</v>
      </c>
      <c r="C123" s="42"/>
      <c r="D123" s="74"/>
      <c r="E123" s="18"/>
      <c r="F123" s="61"/>
    </row>
    <row r="124" spans="1:6" s="107" customFormat="1" ht="12.75" customHeight="1">
      <c r="A124" s="139"/>
      <c r="B124" s="62" t="s">
        <v>21</v>
      </c>
      <c r="C124" s="63"/>
      <c r="D124" s="64">
        <v>1</v>
      </c>
      <c r="E124" s="25"/>
      <c r="F124" s="65">
        <f>D124*E124</f>
        <v>0</v>
      </c>
    </row>
    <row r="125" spans="1:6" s="107" customFormat="1" ht="12.75" customHeight="1">
      <c r="A125" s="139"/>
      <c r="B125" s="66"/>
      <c r="C125" s="42"/>
      <c r="D125" s="74"/>
      <c r="E125" s="18"/>
      <c r="F125" s="61"/>
    </row>
    <row r="126" spans="1:6" s="107" customFormat="1" ht="63" customHeight="1">
      <c r="A126" s="139" t="s">
        <v>52</v>
      </c>
      <c r="B126" s="66" t="s">
        <v>138</v>
      </c>
      <c r="C126" s="42"/>
      <c r="D126" s="74"/>
      <c r="E126" s="18"/>
      <c r="F126" s="61"/>
    </row>
    <row r="127" spans="1:6" s="107" customFormat="1" ht="12.75" customHeight="1">
      <c r="A127" s="139"/>
      <c r="B127" s="62" t="s">
        <v>21</v>
      </c>
      <c r="C127" s="63"/>
      <c r="D127" s="64">
        <v>1</v>
      </c>
      <c r="E127" s="25"/>
      <c r="F127" s="65">
        <f>D127*E127</f>
        <v>0</v>
      </c>
    </row>
    <row r="128" spans="1:6" s="107" customFormat="1" ht="12.75" customHeight="1">
      <c r="A128" s="139"/>
      <c r="B128" s="66"/>
      <c r="C128" s="42"/>
      <c r="D128" s="74"/>
      <c r="E128" s="18"/>
      <c r="F128" s="61"/>
    </row>
    <row r="129" spans="1:6" s="107" customFormat="1" ht="36">
      <c r="A129" s="139" t="s">
        <v>54</v>
      </c>
      <c r="B129" s="66" t="s">
        <v>118</v>
      </c>
      <c r="C129" s="42"/>
      <c r="D129" s="74"/>
      <c r="E129" s="18"/>
      <c r="F129" s="61"/>
    </row>
    <row r="130" spans="1:6" s="107" customFormat="1" ht="12">
      <c r="A130" s="139"/>
      <c r="B130" s="66" t="s">
        <v>252</v>
      </c>
      <c r="C130" s="42"/>
      <c r="D130" s="74"/>
      <c r="E130" s="18"/>
      <c r="F130" s="61"/>
    </row>
    <row r="131" spans="1:6" s="107" customFormat="1" ht="12.75" customHeight="1">
      <c r="A131" s="139"/>
      <c r="B131" s="62" t="s">
        <v>5</v>
      </c>
      <c r="C131" s="63"/>
      <c r="D131" s="64">
        <v>1</v>
      </c>
      <c r="E131" s="25"/>
      <c r="F131" s="65">
        <f>D131*E131</f>
        <v>0</v>
      </c>
    </row>
    <row r="132" spans="1:6" s="107" customFormat="1" ht="12.75" customHeight="1">
      <c r="A132" s="139"/>
      <c r="B132" s="66"/>
      <c r="C132" s="42"/>
      <c r="D132" s="74"/>
      <c r="E132" s="18"/>
      <c r="F132" s="61"/>
    </row>
    <row r="133" spans="1:6" s="107" customFormat="1" ht="12.75" customHeight="1">
      <c r="A133" s="139"/>
      <c r="B133" s="66" t="s">
        <v>253</v>
      </c>
      <c r="C133" s="42"/>
      <c r="D133" s="74"/>
      <c r="E133" s="18"/>
      <c r="F133" s="61"/>
    </row>
    <row r="134" spans="1:6" s="107" customFormat="1" ht="12.75" customHeight="1">
      <c r="A134" s="139"/>
      <c r="B134" s="62" t="s">
        <v>5</v>
      </c>
      <c r="C134" s="63"/>
      <c r="D134" s="64">
        <v>1</v>
      </c>
      <c r="E134" s="25"/>
      <c r="F134" s="65">
        <f>D134*E134</f>
        <v>0</v>
      </c>
    </row>
    <row r="135" spans="1:6" s="107" customFormat="1" ht="24">
      <c r="A135" s="139" t="s">
        <v>120</v>
      </c>
      <c r="B135" s="66" t="s">
        <v>139</v>
      </c>
      <c r="C135" s="42"/>
      <c r="D135" s="74"/>
      <c r="E135" s="18"/>
      <c r="F135" s="61"/>
    </row>
    <row r="136" spans="1:6" s="107" customFormat="1" ht="12">
      <c r="A136" s="139"/>
      <c r="B136" s="66" t="s">
        <v>254</v>
      </c>
      <c r="C136" s="42"/>
      <c r="D136" s="74"/>
      <c r="E136" s="18"/>
      <c r="F136" s="61"/>
    </row>
    <row r="137" spans="1:6" s="107" customFormat="1" ht="12.75" customHeight="1">
      <c r="A137" s="139"/>
      <c r="B137" s="62" t="s">
        <v>21</v>
      </c>
      <c r="C137" s="63"/>
      <c r="D137" s="64">
        <v>1</v>
      </c>
      <c r="E137" s="25"/>
      <c r="F137" s="65">
        <f>D137*E137</f>
        <v>0</v>
      </c>
    </row>
    <row r="138" spans="1:6" s="107" customFormat="1" ht="12.75" customHeight="1">
      <c r="A138" s="139"/>
      <c r="B138" s="66"/>
      <c r="C138" s="42"/>
      <c r="D138" s="60"/>
      <c r="E138" s="18"/>
      <c r="F138" s="61"/>
    </row>
    <row r="139" spans="1:6" s="107" customFormat="1" ht="12.75" customHeight="1">
      <c r="A139" s="139"/>
      <c r="B139" s="66" t="s">
        <v>255</v>
      </c>
      <c r="C139" s="42"/>
      <c r="D139" s="74"/>
      <c r="E139" s="18"/>
      <c r="F139" s="61"/>
    </row>
    <row r="140" spans="1:6" s="107" customFormat="1" ht="12.75" customHeight="1">
      <c r="A140" s="139"/>
      <c r="B140" s="62" t="s">
        <v>21</v>
      </c>
      <c r="C140" s="63"/>
      <c r="D140" s="64">
        <v>2</v>
      </c>
      <c r="E140" s="25"/>
      <c r="F140" s="65">
        <f>D140*E140</f>
        <v>0</v>
      </c>
    </row>
    <row r="141" spans="1:6" s="107" customFormat="1" ht="12.75" customHeight="1">
      <c r="A141" s="139"/>
      <c r="B141" s="66"/>
      <c r="C141" s="42"/>
      <c r="D141" s="74"/>
      <c r="E141" s="18"/>
      <c r="F141" s="61"/>
    </row>
    <row r="142" spans="1:6" s="107" customFormat="1" ht="51" customHeight="1">
      <c r="A142" s="139" t="s">
        <v>121</v>
      </c>
      <c r="B142" s="66" t="s">
        <v>256</v>
      </c>
      <c r="C142" s="42"/>
      <c r="D142" s="74"/>
      <c r="E142" s="18"/>
      <c r="F142" s="61"/>
    </row>
    <row r="143" spans="1:6" s="107" customFormat="1" ht="12.75" customHeight="1">
      <c r="A143" s="139"/>
      <c r="B143" s="62" t="s">
        <v>5</v>
      </c>
      <c r="C143" s="63"/>
      <c r="D143" s="64">
        <v>2</v>
      </c>
      <c r="E143" s="25"/>
      <c r="F143" s="65">
        <f>D143*E143</f>
        <v>0</v>
      </c>
    </row>
    <row r="144" spans="1:6" s="107" customFormat="1" ht="12.75" customHeight="1">
      <c r="A144" s="139"/>
      <c r="B144" s="66"/>
      <c r="C144" s="42"/>
      <c r="D144" s="74"/>
      <c r="E144" s="18"/>
      <c r="F144" s="61"/>
    </row>
    <row r="145" spans="1:6" s="107" customFormat="1" ht="51" customHeight="1">
      <c r="A145" s="139" t="s">
        <v>122</v>
      </c>
      <c r="B145" s="66" t="s">
        <v>113</v>
      </c>
      <c r="C145" s="42"/>
      <c r="D145" s="74"/>
      <c r="E145" s="18"/>
      <c r="F145" s="61"/>
    </row>
    <row r="146" spans="1:6" s="107" customFormat="1" ht="12.75" customHeight="1">
      <c r="A146" s="139"/>
      <c r="B146" s="66" t="s">
        <v>257</v>
      </c>
      <c r="C146" s="42"/>
      <c r="D146" s="74"/>
      <c r="E146" s="18"/>
      <c r="F146" s="61"/>
    </row>
    <row r="147" spans="1:6" s="107" customFormat="1" ht="12.75" customHeight="1">
      <c r="A147" s="139"/>
      <c r="B147" s="62" t="s">
        <v>7</v>
      </c>
      <c r="C147" s="63"/>
      <c r="D147" s="64">
        <v>4</v>
      </c>
      <c r="E147" s="25"/>
      <c r="F147" s="65">
        <f>D147*E147</f>
        <v>0</v>
      </c>
    </row>
    <row r="148" spans="1:6" s="107" customFormat="1" ht="12.75" customHeight="1">
      <c r="A148" s="139"/>
      <c r="B148" s="66"/>
      <c r="C148" s="42"/>
      <c r="D148" s="74"/>
      <c r="E148" s="18"/>
      <c r="F148" s="61"/>
    </row>
    <row r="149" spans="1:6" s="107" customFormat="1" ht="12.75" customHeight="1">
      <c r="A149" s="139"/>
      <c r="B149" s="66" t="s">
        <v>114</v>
      </c>
      <c r="C149" s="42"/>
      <c r="D149" s="74"/>
      <c r="E149" s="18"/>
      <c r="F149" s="61"/>
    </row>
    <row r="150" spans="1:6" s="107" customFormat="1" ht="12.75" customHeight="1">
      <c r="A150" s="139"/>
      <c r="B150" s="62" t="s">
        <v>7</v>
      </c>
      <c r="C150" s="63"/>
      <c r="D150" s="64">
        <v>1.5</v>
      </c>
      <c r="E150" s="25"/>
      <c r="F150" s="65">
        <f>D150*E150</f>
        <v>0</v>
      </c>
    </row>
    <row r="151" spans="1:6" s="107" customFormat="1" ht="12.75" customHeight="1">
      <c r="A151" s="139"/>
      <c r="B151" s="66"/>
      <c r="C151" s="42"/>
      <c r="D151" s="74"/>
      <c r="E151" s="18"/>
      <c r="F151" s="61"/>
    </row>
    <row r="152" spans="1:6" s="107" customFormat="1" ht="244.5" customHeight="1">
      <c r="A152" s="139" t="s">
        <v>123</v>
      </c>
      <c r="B152" s="111" t="s">
        <v>0</v>
      </c>
      <c r="C152" s="42"/>
      <c r="D152" s="74"/>
      <c r="E152" s="18"/>
      <c r="F152" s="61"/>
    </row>
    <row r="153" spans="1:6" s="107" customFormat="1" ht="12.75" customHeight="1">
      <c r="A153" s="139"/>
      <c r="B153" s="62" t="s">
        <v>7</v>
      </c>
      <c r="C153" s="63"/>
      <c r="D153" s="64">
        <v>14</v>
      </c>
      <c r="E153" s="25"/>
      <c r="F153" s="65">
        <f>D153*E153</f>
        <v>0</v>
      </c>
    </row>
    <row r="154" spans="1:6" s="107" customFormat="1" ht="12.75" customHeight="1">
      <c r="A154" s="139"/>
      <c r="B154" s="66"/>
      <c r="C154" s="42"/>
      <c r="D154" s="74"/>
      <c r="E154" s="18"/>
      <c r="F154" s="61"/>
    </row>
    <row r="155" spans="1:6" s="107" customFormat="1" ht="60">
      <c r="A155" s="139" t="s">
        <v>124</v>
      </c>
      <c r="B155" s="66" t="s">
        <v>117</v>
      </c>
      <c r="C155" s="42"/>
      <c r="D155" s="74"/>
      <c r="E155" s="18"/>
      <c r="F155" s="61"/>
    </row>
    <row r="156" spans="1:6" s="107" customFormat="1" ht="12.75" customHeight="1">
      <c r="A156" s="139"/>
      <c r="B156" s="62" t="s">
        <v>7</v>
      </c>
      <c r="C156" s="63"/>
      <c r="D156" s="64">
        <v>36</v>
      </c>
      <c r="E156" s="25"/>
      <c r="F156" s="65">
        <f>D156*E156</f>
        <v>0</v>
      </c>
    </row>
    <row r="157" spans="1:6" s="107" customFormat="1" ht="12.75" customHeight="1">
      <c r="A157" s="139"/>
      <c r="B157" s="66"/>
      <c r="C157" s="42"/>
      <c r="D157" s="60"/>
      <c r="E157" s="18"/>
      <c r="F157" s="61"/>
    </row>
    <row r="158" spans="1:6" s="107" customFormat="1" ht="51" customHeight="1">
      <c r="A158" s="139" t="s">
        <v>125</v>
      </c>
      <c r="B158" s="66" t="s">
        <v>140</v>
      </c>
      <c r="C158" s="42"/>
      <c r="D158" s="60"/>
      <c r="E158" s="18"/>
      <c r="F158" s="61"/>
    </row>
    <row r="159" spans="1:6" s="107" customFormat="1" ht="12.75" customHeight="1">
      <c r="A159" s="139"/>
      <c r="B159" s="62" t="s">
        <v>7</v>
      </c>
      <c r="C159" s="63"/>
      <c r="D159" s="64">
        <v>12</v>
      </c>
      <c r="E159" s="25"/>
      <c r="F159" s="65">
        <f>D159*E159</f>
        <v>0</v>
      </c>
    </row>
    <row r="160" spans="1:6" s="107" customFormat="1" ht="12.75" customHeight="1">
      <c r="A160" s="139"/>
      <c r="B160" s="66"/>
      <c r="C160" s="42"/>
      <c r="D160" s="74"/>
      <c r="E160" s="18"/>
      <c r="F160" s="61"/>
    </row>
    <row r="161" spans="1:6" s="107" customFormat="1" ht="24">
      <c r="A161" s="139" t="s">
        <v>126</v>
      </c>
      <c r="B161" s="66" t="s">
        <v>115</v>
      </c>
      <c r="C161" s="42"/>
      <c r="D161" s="74"/>
      <c r="E161" s="18"/>
      <c r="F161" s="61"/>
    </row>
    <row r="162" spans="1:6" s="107" customFormat="1" ht="12.75" customHeight="1">
      <c r="A162" s="139"/>
      <c r="B162" s="62" t="s">
        <v>7</v>
      </c>
      <c r="C162" s="63"/>
      <c r="D162" s="64">
        <v>2</v>
      </c>
      <c r="E162" s="25"/>
      <c r="F162" s="65">
        <f>D162*E162</f>
        <v>0</v>
      </c>
    </row>
    <row r="163" spans="1:6" s="107" customFormat="1" ht="12.75" customHeight="1">
      <c r="A163" s="139"/>
      <c r="B163" s="66"/>
      <c r="C163" s="42"/>
      <c r="D163" s="74"/>
      <c r="E163" s="18"/>
      <c r="F163" s="61"/>
    </row>
    <row r="164" spans="1:6" s="107" customFormat="1" ht="24">
      <c r="A164" s="139" t="s">
        <v>127</v>
      </c>
      <c r="B164" s="66" t="s">
        <v>116</v>
      </c>
      <c r="C164" s="42"/>
      <c r="D164" s="74"/>
      <c r="E164" s="18"/>
      <c r="F164" s="61"/>
    </row>
    <row r="165" spans="1:6" s="107" customFormat="1" ht="12.75" customHeight="1">
      <c r="A165" s="139"/>
      <c r="B165" s="62" t="s">
        <v>20</v>
      </c>
      <c r="C165" s="63"/>
      <c r="D165" s="64">
        <v>8</v>
      </c>
      <c r="E165" s="25"/>
      <c r="F165" s="65">
        <f>D165*E165</f>
        <v>0</v>
      </c>
    </row>
    <row r="166" spans="1:6" s="107" customFormat="1" ht="12.75" customHeight="1">
      <c r="A166" s="139"/>
      <c r="B166" s="66"/>
      <c r="C166" s="42"/>
      <c r="D166" s="74"/>
      <c r="E166" s="18"/>
      <c r="F166" s="61"/>
    </row>
    <row r="167" spans="1:6" s="107" customFormat="1" ht="24">
      <c r="A167" s="139" t="s">
        <v>128</v>
      </c>
      <c r="B167" s="66" t="s">
        <v>144</v>
      </c>
      <c r="C167" s="42"/>
      <c r="D167" s="74"/>
      <c r="E167" s="18"/>
      <c r="F167" s="61"/>
    </row>
    <row r="168" spans="1:6" s="107" customFormat="1" ht="12.75" customHeight="1">
      <c r="A168" s="139"/>
      <c r="B168" s="62" t="s">
        <v>21</v>
      </c>
      <c r="C168" s="63"/>
      <c r="D168" s="64">
        <v>1</v>
      </c>
      <c r="E168" s="25"/>
      <c r="F168" s="65">
        <f>D168*E168</f>
        <v>0</v>
      </c>
    </row>
    <row r="169" spans="1:6" s="107" customFormat="1" ht="12.75" customHeight="1">
      <c r="A169" s="139"/>
      <c r="B169" s="66"/>
      <c r="C169" s="42"/>
      <c r="D169" s="74"/>
      <c r="E169" s="18"/>
      <c r="F169" s="61"/>
    </row>
    <row r="170" spans="1:6" s="107" customFormat="1" ht="91.5" customHeight="1">
      <c r="A170" s="139" t="s">
        <v>129</v>
      </c>
      <c r="B170" s="66" t="s">
        <v>149</v>
      </c>
      <c r="C170" s="42"/>
      <c r="D170" s="74"/>
      <c r="E170" s="18"/>
      <c r="F170" s="61"/>
    </row>
    <row r="171" spans="1:6" s="107" customFormat="1" ht="12.75" customHeight="1">
      <c r="A171" s="139"/>
      <c r="B171" s="62" t="s">
        <v>7</v>
      </c>
      <c r="C171" s="63"/>
      <c r="D171" s="64">
        <v>108</v>
      </c>
      <c r="E171" s="25"/>
      <c r="F171" s="65">
        <f>D171*E171</f>
        <v>0</v>
      </c>
    </row>
    <row r="172" spans="1:6" s="107" customFormat="1" ht="12.75" customHeight="1">
      <c r="A172" s="139"/>
      <c r="B172" s="66"/>
      <c r="C172" s="42"/>
      <c r="D172" s="60"/>
      <c r="E172" s="18"/>
      <c r="F172" s="61"/>
    </row>
    <row r="173" spans="1:6" s="107" customFormat="1" ht="27" customHeight="1">
      <c r="A173" s="139" t="s">
        <v>130</v>
      </c>
      <c r="B173" s="66" t="s">
        <v>145</v>
      </c>
      <c r="C173" s="42"/>
      <c r="D173" s="74"/>
      <c r="E173" s="18"/>
      <c r="F173" s="61"/>
    </row>
    <row r="174" spans="1:6" s="107" customFormat="1" ht="12.75" customHeight="1">
      <c r="A174" s="139"/>
      <c r="B174" s="62" t="s">
        <v>7</v>
      </c>
      <c r="C174" s="63"/>
      <c r="D174" s="64">
        <v>35</v>
      </c>
      <c r="E174" s="25"/>
      <c r="F174" s="65">
        <f>D174*E174</f>
        <v>0</v>
      </c>
    </row>
    <row r="175" spans="1:6" s="107" customFormat="1" ht="12.75" customHeight="1">
      <c r="A175" s="139"/>
      <c r="B175" s="66"/>
      <c r="C175" s="42"/>
      <c r="D175" s="74"/>
      <c r="E175" s="18"/>
      <c r="F175" s="61"/>
    </row>
    <row r="176" spans="1:6" s="107" customFormat="1" ht="48">
      <c r="A176" s="139" t="s">
        <v>131</v>
      </c>
      <c r="B176" s="66" t="s">
        <v>146</v>
      </c>
      <c r="C176" s="42"/>
      <c r="D176" s="74"/>
      <c r="E176" s="18"/>
      <c r="F176" s="61"/>
    </row>
    <row r="177" spans="1:6" s="107" customFormat="1" ht="12.75" customHeight="1">
      <c r="A177" s="139"/>
      <c r="B177" s="62" t="s">
        <v>7</v>
      </c>
      <c r="C177" s="63"/>
      <c r="D177" s="64">
        <v>12</v>
      </c>
      <c r="E177" s="25"/>
      <c r="F177" s="65">
        <f>D177*E177</f>
        <v>0</v>
      </c>
    </row>
    <row r="178" spans="1:6" s="107" customFormat="1" ht="12.75" customHeight="1">
      <c r="A178" s="139"/>
      <c r="B178" s="66"/>
      <c r="C178" s="42"/>
      <c r="D178" s="74"/>
      <c r="E178" s="18"/>
      <c r="F178" s="61"/>
    </row>
    <row r="179" spans="1:6" s="107" customFormat="1" ht="27" customHeight="1">
      <c r="A179" s="139" t="s">
        <v>132</v>
      </c>
      <c r="B179" s="66" t="s">
        <v>119</v>
      </c>
      <c r="C179" s="42"/>
      <c r="D179" s="74"/>
      <c r="E179" s="18"/>
      <c r="F179" s="61"/>
    </row>
    <row r="180" spans="1:6" s="107" customFormat="1" ht="12.75" customHeight="1">
      <c r="A180" s="139"/>
      <c r="B180" s="62" t="s">
        <v>6</v>
      </c>
      <c r="C180" s="63"/>
      <c r="D180" s="64">
        <v>25</v>
      </c>
      <c r="E180" s="25"/>
      <c r="F180" s="65">
        <f>D180*E180</f>
        <v>0</v>
      </c>
    </row>
    <row r="181" spans="1:6" s="107" customFormat="1" ht="12.75" customHeight="1">
      <c r="A181" s="139"/>
      <c r="B181" s="66"/>
      <c r="C181" s="42"/>
      <c r="D181" s="60"/>
      <c r="E181" s="18"/>
      <c r="F181" s="61"/>
    </row>
    <row r="182" spans="1:6" s="107" customFormat="1" ht="25.5" customHeight="1">
      <c r="A182" s="139" t="s">
        <v>141</v>
      </c>
      <c r="B182" s="66" t="s">
        <v>142</v>
      </c>
      <c r="C182" s="42"/>
      <c r="D182" s="74"/>
      <c r="E182" s="18"/>
      <c r="F182" s="61"/>
    </row>
    <row r="183" spans="1:6" s="107" customFormat="1" ht="12.75" customHeight="1">
      <c r="A183" s="139"/>
      <c r="B183" s="62" t="s">
        <v>7</v>
      </c>
      <c r="C183" s="63"/>
      <c r="D183" s="64">
        <v>35</v>
      </c>
      <c r="E183" s="25"/>
      <c r="F183" s="65">
        <f>D183*E183</f>
        <v>0</v>
      </c>
    </row>
    <row r="184" spans="1:6" s="108" customFormat="1" ht="12.75" customHeight="1">
      <c r="A184" s="147"/>
      <c r="B184" s="72"/>
      <c r="C184" s="73"/>
      <c r="D184" s="74"/>
      <c r="E184" s="12"/>
      <c r="F184" s="75"/>
    </row>
    <row r="185" spans="1:6" s="107" customFormat="1" ht="36">
      <c r="A185" s="139" t="s">
        <v>147</v>
      </c>
      <c r="B185" s="48" t="s">
        <v>83</v>
      </c>
      <c r="C185" s="42"/>
      <c r="D185" s="74"/>
      <c r="E185" s="18"/>
      <c r="F185" s="61"/>
    </row>
    <row r="186" spans="1:6" s="107" customFormat="1" ht="14.25" customHeight="1">
      <c r="A186" s="139"/>
      <c r="B186" s="62" t="s">
        <v>5</v>
      </c>
      <c r="C186" s="63"/>
      <c r="D186" s="64">
        <v>1</v>
      </c>
      <c r="E186" s="25"/>
      <c r="F186" s="65">
        <f>SUM(F8:F185)*0.05</f>
        <v>0</v>
      </c>
    </row>
    <row r="187" spans="1:6" s="107" customFormat="1" ht="12">
      <c r="A187" s="139"/>
      <c r="B187" s="66"/>
      <c r="C187" s="42"/>
      <c r="D187" s="74"/>
      <c r="E187" s="18"/>
      <c r="F187" s="61"/>
    </row>
    <row r="188" spans="1:7" s="107" customFormat="1" ht="12.75" thickBot="1">
      <c r="A188" s="139"/>
      <c r="B188" s="133" t="s">
        <v>277</v>
      </c>
      <c r="C188" s="134"/>
      <c r="D188" s="135"/>
      <c r="E188" s="136"/>
      <c r="F188" s="137">
        <f>SUM(F8:F187)</f>
        <v>0</v>
      </c>
      <c r="G188" s="112"/>
    </row>
    <row r="189" ht="12.75" thickTop="1"/>
  </sheetData>
  <sheetProtection/>
  <mergeCells count="1">
    <mergeCell ref="B5:C5"/>
  </mergeCells>
  <printOptions/>
  <pageMargins left="0.5118110236220472" right="0.3937007874015748" top="0.984251968503937" bottom="0.7086614173228347" header="0.5118110236220472" footer="0.6692913385826772"/>
  <pageSetup firstPageNumber="43" useFirstPageNumber="1" horizontalDpi="300" verticalDpi="300" orientation="portrait" paperSize="9" scale="95" r:id="rId1"/>
  <headerFooter alignWithMargins="0">
    <oddHeader>&amp;R&amp;"Arial,Krepko"&amp;9cevovodi</oddHeader>
    <oddFooter>&amp;L          &amp;R&amp;"Arial,Krepko"&amp;9&amp;P</oddFooter>
  </headerFooter>
  <rowBreaks count="5" manualBreakCount="5">
    <brk id="36" max="6" man="1"/>
    <brk id="66" max="6" man="1"/>
    <brk id="99" max="6" man="1"/>
    <brk id="134" max="6" man="1"/>
    <brk id="157" max="6"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F113"/>
  <sheetViews>
    <sheetView view="pageBreakPreview" zoomScaleNormal="110" zoomScaleSheetLayoutView="100" zoomScalePageLayoutView="0" workbookViewId="0" topLeftCell="A1">
      <selection activeCell="B206" sqref="B206"/>
    </sheetView>
  </sheetViews>
  <sheetFormatPr defaultColWidth="9.00390625" defaultRowHeight="12.75"/>
  <cols>
    <col min="1" max="1" width="6.75390625" style="155" customWidth="1"/>
    <col min="2" max="2" width="44.875" style="35" customWidth="1"/>
    <col min="3" max="3" width="5.25390625" style="36" customWidth="1"/>
    <col min="4" max="4" width="7.375" style="37" customWidth="1"/>
    <col min="5" max="5" width="12.375" style="38" customWidth="1"/>
    <col min="6" max="6" width="15.75390625" style="28" customWidth="1"/>
    <col min="7" max="7" width="12.00390625" style="39" bestFit="1" customWidth="1"/>
    <col min="8" max="16384" width="9.125" style="39" customWidth="1"/>
  </cols>
  <sheetData>
    <row r="1" spans="1:6" s="47" customFormat="1" ht="12">
      <c r="A1" s="138"/>
      <c r="B1" s="44" t="s">
        <v>17</v>
      </c>
      <c r="C1" s="44"/>
      <c r="D1" s="45" t="s">
        <v>18</v>
      </c>
      <c r="E1" s="46" t="s">
        <v>19</v>
      </c>
      <c r="F1" s="46" t="s">
        <v>47</v>
      </c>
    </row>
    <row r="2" spans="1:6" s="6" customFormat="1" ht="12.75" thickBot="1">
      <c r="A2" s="151"/>
      <c r="B2" s="1"/>
      <c r="C2" s="2"/>
      <c r="D2" s="3"/>
      <c r="E2" s="4"/>
      <c r="F2" s="5"/>
    </row>
    <row r="3" spans="1:6" s="11" customFormat="1" ht="12.75" thickBot="1">
      <c r="A3" s="152"/>
      <c r="B3" s="7" t="s">
        <v>280</v>
      </c>
      <c r="C3" s="8"/>
      <c r="D3" s="8"/>
      <c r="E3" s="9"/>
      <c r="F3" s="10"/>
    </row>
    <row r="4" spans="1:6" s="14" customFormat="1" ht="12">
      <c r="A4" s="153"/>
      <c r="B4" s="165"/>
      <c r="C4" s="166"/>
      <c r="D4" s="166"/>
      <c r="E4" s="12"/>
      <c r="F4" s="13"/>
    </row>
    <row r="5" spans="1:6" s="20" customFormat="1" ht="72">
      <c r="A5" s="152" t="s">
        <v>24</v>
      </c>
      <c r="B5" s="15" t="s">
        <v>67</v>
      </c>
      <c r="C5" s="16"/>
      <c r="D5" s="17"/>
      <c r="E5" s="18"/>
      <c r="F5" s="19"/>
    </row>
    <row r="6" spans="1:6" s="20" customFormat="1" ht="13.5" customHeight="1">
      <c r="A6" s="152"/>
      <c r="B6" s="21" t="s">
        <v>68</v>
      </c>
      <c r="C6" s="16"/>
      <c r="D6" s="17"/>
      <c r="E6" s="18"/>
      <c r="F6" s="19"/>
    </row>
    <row r="7" spans="1:6" s="20" customFormat="1" ht="12">
      <c r="A7" s="152"/>
      <c r="B7" s="22" t="s">
        <v>150</v>
      </c>
      <c r="C7" s="23"/>
      <c r="D7" s="24">
        <v>23</v>
      </c>
      <c r="E7" s="25"/>
      <c r="F7" s="26">
        <f>D7*E7</f>
        <v>0</v>
      </c>
    </row>
    <row r="8" spans="1:6" s="14" customFormat="1" ht="12">
      <c r="A8" s="153"/>
      <c r="B8" s="27"/>
      <c r="C8" s="2"/>
      <c r="D8" s="3"/>
      <c r="E8" s="12"/>
      <c r="F8" s="13"/>
    </row>
    <row r="9" spans="1:6" s="20" customFormat="1" ht="64.5" customHeight="1">
      <c r="A9" s="152" t="s">
        <v>23</v>
      </c>
      <c r="B9" s="15" t="s">
        <v>69</v>
      </c>
      <c r="C9" s="16"/>
      <c r="D9" s="17"/>
      <c r="E9" s="18"/>
      <c r="F9" s="19"/>
    </row>
    <row r="10" spans="1:6" s="20" customFormat="1" ht="13.5" customHeight="1">
      <c r="A10" s="152"/>
      <c r="B10" s="21" t="s">
        <v>104</v>
      </c>
      <c r="C10" s="16"/>
      <c r="D10" s="17"/>
      <c r="E10" s="18"/>
      <c r="F10" s="19"/>
    </row>
    <row r="11" spans="1:6" s="20" customFormat="1" ht="12">
      <c r="A11" s="152"/>
      <c r="B11" s="22" t="s">
        <v>150</v>
      </c>
      <c r="C11" s="23"/>
      <c r="D11" s="24">
        <v>35</v>
      </c>
      <c r="E11" s="25"/>
      <c r="F11" s="26">
        <f>D11*E11</f>
        <v>0</v>
      </c>
    </row>
    <row r="12" spans="1:6" s="20" customFormat="1" ht="12">
      <c r="A12" s="152"/>
      <c r="B12" s="21"/>
      <c r="C12" s="16"/>
      <c r="D12" s="17"/>
      <c r="E12" s="18"/>
      <c r="F12" s="19"/>
    </row>
    <row r="13" spans="1:6" s="20" customFormat="1" ht="65.25" customHeight="1">
      <c r="A13" s="152" t="s">
        <v>22</v>
      </c>
      <c r="B13" s="15" t="s">
        <v>70</v>
      </c>
      <c r="C13" s="16"/>
      <c r="D13" s="17"/>
      <c r="E13" s="18"/>
      <c r="F13" s="19"/>
    </row>
    <row r="14" spans="1:6" s="20" customFormat="1" ht="13.5" customHeight="1">
      <c r="A14" s="152"/>
      <c r="B14" s="21" t="s">
        <v>105</v>
      </c>
      <c r="C14" s="16"/>
      <c r="D14" s="17"/>
      <c r="E14" s="18"/>
      <c r="F14" s="19"/>
    </row>
    <row r="15" spans="1:6" s="20" customFormat="1" ht="12">
      <c r="A15" s="152"/>
      <c r="B15" s="22" t="s">
        <v>150</v>
      </c>
      <c r="C15" s="23"/>
      <c r="D15" s="24">
        <v>35</v>
      </c>
      <c r="E15" s="25"/>
      <c r="F15" s="26">
        <f>D15*E15</f>
        <v>0</v>
      </c>
    </row>
    <row r="16" spans="1:6" s="14" customFormat="1" ht="12">
      <c r="A16" s="153"/>
      <c r="B16" s="1"/>
      <c r="C16" s="2"/>
      <c r="D16" s="3"/>
      <c r="E16" s="12"/>
      <c r="F16" s="13"/>
    </row>
    <row r="17" spans="1:6" s="20" customFormat="1" ht="78.75" customHeight="1">
      <c r="A17" s="152" t="s">
        <v>25</v>
      </c>
      <c r="B17" s="15" t="s">
        <v>71</v>
      </c>
      <c r="C17" s="16"/>
      <c r="D17" s="17"/>
      <c r="E17" s="18"/>
      <c r="F17" s="19"/>
    </row>
    <row r="18" spans="1:6" s="20" customFormat="1" ht="12">
      <c r="A18" s="152"/>
      <c r="B18" s="21" t="s">
        <v>106</v>
      </c>
      <c r="C18" s="16"/>
      <c r="D18" s="17"/>
      <c r="E18" s="18"/>
      <c r="F18" s="19"/>
    </row>
    <row r="19" spans="1:6" s="20" customFormat="1" ht="12">
      <c r="A19" s="152"/>
      <c r="B19" s="22" t="s">
        <v>6</v>
      </c>
      <c r="C19" s="23"/>
      <c r="D19" s="24">
        <v>75</v>
      </c>
      <c r="E19" s="25"/>
      <c r="F19" s="26">
        <f>D19*E19</f>
        <v>0</v>
      </c>
    </row>
    <row r="20" spans="1:6" s="14" customFormat="1" ht="12.75" customHeight="1">
      <c r="A20" s="153"/>
      <c r="B20" s="1"/>
      <c r="C20" s="2"/>
      <c r="D20" s="3"/>
      <c r="E20" s="12"/>
      <c r="F20" s="13"/>
    </row>
    <row r="21" spans="1:6" s="20" customFormat="1" ht="37.5" customHeight="1">
      <c r="A21" s="152" t="s">
        <v>27</v>
      </c>
      <c r="B21" s="21" t="s">
        <v>72</v>
      </c>
      <c r="C21" s="16"/>
      <c r="D21" s="17"/>
      <c r="E21" s="18"/>
      <c r="F21" s="19"/>
    </row>
    <row r="22" spans="1:6" s="20" customFormat="1" ht="12">
      <c r="A22" s="152"/>
      <c r="B22" s="21" t="s">
        <v>45</v>
      </c>
      <c r="C22" s="16"/>
      <c r="D22" s="17"/>
      <c r="E22" s="18"/>
      <c r="F22" s="19"/>
    </row>
    <row r="23" spans="1:6" s="20" customFormat="1" ht="12">
      <c r="A23" s="152"/>
      <c r="B23" s="22" t="s">
        <v>7</v>
      </c>
      <c r="C23" s="23"/>
      <c r="D23" s="24">
        <v>115</v>
      </c>
      <c r="E23" s="25"/>
      <c r="F23" s="26">
        <f>D23*E23</f>
        <v>0</v>
      </c>
    </row>
    <row r="24" spans="1:6" s="20" customFormat="1" ht="12">
      <c r="A24" s="152"/>
      <c r="B24" s="21"/>
      <c r="C24" s="16"/>
      <c r="D24" s="17"/>
      <c r="E24" s="18"/>
      <c r="F24" s="19"/>
    </row>
    <row r="25" spans="1:6" s="20" customFormat="1" ht="78" customHeight="1">
      <c r="A25" s="152" t="s">
        <v>28</v>
      </c>
      <c r="B25" s="21" t="s">
        <v>80</v>
      </c>
      <c r="C25" s="16"/>
      <c r="D25" s="17"/>
      <c r="E25" s="18"/>
      <c r="F25" s="19"/>
    </row>
    <row r="26" spans="1:6" s="20" customFormat="1" ht="12.75" customHeight="1">
      <c r="A26" s="152"/>
      <c r="B26" s="21" t="s">
        <v>107</v>
      </c>
      <c r="C26" s="16"/>
      <c r="D26" s="17"/>
      <c r="E26" s="18"/>
      <c r="F26" s="19"/>
    </row>
    <row r="27" spans="1:6" s="20" customFormat="1" ht="12">
      <c r="A27" s="152"/>
      <c r="B27" s="22" t="s">
        <v>6</v>
      </c>
      <c r="C27" s="23"/>
      <c r="D27" s="24">
        <v>25</v>
      </c>
      <c r="E27" s="25"/>
      <c r="F27" s="26">
        <f>D27*E27</f>
        <v>0</v>
      </c>
    </row>
    <row r="28" spans="1:6" s="20" customFormat="1" ht="12">
      <c r="A28" s="152"/>
      <c r="B28" s="21"/>
      <c r="C28" s="16"/>
      <c r="D28" s="17"/>
      <c r="E28" s="18"/>
      <c r="F28" s="19"/>
    </row>
    <row r="29" spans="1:6" s="20" customFormat="1" ht="77.25" customHeight="1">
      <c r="A29" s="152" t="s">
        <v>11</v>
      </c>
      <c r="B29" s="21" t="s">
        <v>81</v>
      </c>
      <c r="C29" s="16"/>
      <c r="D29" s="17"/>
      <c r="E29" s="18"/>
      <c r="F29" s="19"/>
    </row>
    <row r="30" spans="1:6" s="20" customFormat="1" ht="12.75" customHeight="1">
      <c r="A30" s="152"/>
      <c r="B30" s="21" t="s">
        <v>107</v>
      </c>
      <c r="C30" s="16"/>
      <c r="D30" s="17"/>
      <c r="E30" s="18"/>
      <c r="F30" s="19"/>
    </row>
    <row r="31" spans="1:6" s="20" customFormat="1" ht="12">
      <c r="A31" s="152"/>
      <c r="B31" s="22" t="s">
        <v>6</v>
      </c>
      <c r="C31" s="23"/>
      <c r="D31" s="24">
        <v>25</v>
      </c>
      <c r="E31" s="25"/>
      <c r="F31" s="26">
        <f>D31*E31</f>
        <v>0</v>
      </c>
    </row>
    <row r="32" spans="1:6" s="14" customFormat="1" ht="12">
      <c r="A32" s="153"/>
      <c r="B32" s="1"/>
      <c r="C32" s="2"/>
      <c r="D32" s="3"/>
      <c r="E32" s="12"/>
      <c r="F32" s="13"/>
    </row>
    <row r="33" spans="1:6" s="20" customFormat="1" ht="78" customHeight="1">
      <c r="A33" s="152" t="s">
        <v>29</v>
      </c>
      <c r="B33" s="21" t="s">
        <v>73</v>
      </c>
      <c r="C33" s="16"/>
      <c r="D33" s="17"/>
      <c r="E33" s="18"/>
      <c r="F33" s="28"/>
    </row>
    <row r="34" spans="1:6" s="20" customFormat="1" ht="12.75" customHeight="1">
      <c r="A34" s="152"/>
      <c r="B34" s="21" t="s">
        <v>108</v>
      </c>
      <c r="C34" s="16"/>
      <c r="D34" s="17"/>
      <c r="E34" s="18"/>
      <c r="F34" s="28"/>
    </row>
    <row r="35" spans="1:6" s="20" customFormat="1" ht="12">
      <c r="A35" s="152"/>
      <c r="B35" s="22" t="s">
        <v>6</v>
      </c>
      <c r="C35" s="23"/>
      <c r="D35" s="24">
        <v>49</v>
      </c>
      <c r="E35" s="25"/>
      <c r="F35" s="26">
        <f>D35*E35</f>
        <v>0</v>
      </c>
    </row>
    <row r="36" spans="1:6" s="34" customFormat="1" ht="12">
      <c r="A36" s="154"/>
      <c r="B36" s="29"/>
      <c r="C36" s="30"/>
      <c r="D36" s="31"/>
      <c r="E36" s="32"/>
      <c r="F36" s="33"/>
    </row>
    <row r="37" spans="1:2" ht="77.25" customHeight="1">
      <c r="A37" s="155" t="s">
        <v>12</v>
      </c>
      <c r="B37" s="35" t="s">
        <v>74</v>
      </c>
    </row>
    <row r="38" spans="2:6" ht="12">
      <c r="B38" s="22" t="s">
        <v>20</v>
      </c>
      <c r="C38" s="23"/>
      <c r="D38" s="24">
        <v>80</v>
      </c>
      <c r="E38" s="25"/>
      <c r="F38" s="26">
        <f>D38*E38</f>
        <v>0</v>
      </c>
    </row>
    <row r="39" spans="1:6" s="34" customFormat="1" ht="12">
      <c r="A39" s="154"/>
      <c r="B39" s="29"/>
      <c r="C39" s="30"/>
      <c r="D39" s="31"/>
      <c r="E39" s="32"/>
      <c r="F39" s="33"/>
    </row>
    <row r="40" spans="1:2" ht="24">
      <c r="A40" s="155" t="s">
        <v>31</v>
      </c>
      <c r="B40" s="35" t="s">
        <v>55</v>
      </c>
    </row>
    <row r="41" ht="12">
      <c r="B41" s="35" t="s">
        <v>56</v>
      </c>
    </row>
    <row r="42" spans="2:6" ht="12">
      <c r="B42" s="22" t="s">
        <v>7</v>
      </c>
      <c r="C42" s="23"/>
      <c r="D42" s="24">
        <v>5</v>
      </c>
      <c r="E42" s="25"/>
      <c r="F42" s="26">
        <f>D42*E42</f>
        <v>0</v>
      </c>
    </row>
    <row r="44" ht="12">
      <c r="B44" s="35" t="s">
        <v>57</v>
      </c>
    </row>
    <row r="45" spans="2:6" ht="12">
      <c r="B45" s="22" t="s">
        <v>7</v>
      </c>
      <c r="C45" s="23"/>
      <c r="D45" s="24">
        <v>15</v>
      </c>
      <c r="E45" s="25"/>
      <c r="F45" s="26">
        <f>D45*E45</f>
        <v>0</v>
      </c>
    </row>
    <row r="47" spans="1:2" ht="27" customHeight="1">
      <c r="A47" s="155" t="s">
        <v>30</v>
      </c>
      <c r="B47" s="35" t="s">
        <v>58</v>
      </c>
    </row>
    <row r="48" spans="2:6" ht="12">
      <c r="B48" s="22" t="s">
        <v>21</v>
      </c>
      <c r="C48" s="23"/>
      <c r="D48" s="24">
        <v>7</v>
      </c>
      <c r="E48" s="25"/>
      <c r="F48" s="26">
        <f>D48*E48</f>
        <v>0</v>
      </c>
    </row>
    <row r="49" spans="1:6" s="34" customFormat="1" ht="12">
      <c r="A49" s="154"/>
      <c r="B49" s="29"/>
      <c r="C49" s="30"/>
      <c r="D49" s="31"/>
      <c r="E49" s="32"/>
      <c r="F49" s="33"/>
    </row>
    <row r="50" spans="1:2" ht="36">
      <c r="A50" s="155" t="s">
        <v>32</v>
      </c>
      <c r="B50" s="35" t="s">
        <v>59</v>
      </c>
    </row>
    <row r="51" spans="2:6" ht="12">
      <c r="B51" s="22" t="s">
        <v>7</v>
      </c>
      <c r="C51" s="23"/>
      <c r="D51" s="24">
        <v>1</v>
      </c>
      <c r="E51" s="25"/>
      <c r="F51" s="26">
        <f>D51*E51</f>
        <v>0</v>
      </c>
    </row>
    <row r="52" ht="12">
      <c r="F52" s="26"/>
    </row>
    <row r="53" spans="1:2" ht="48">
      <c r="A53" s="155" t="s">
        <v>33</v>
      </c>
      <c r="B53" s="35" t="s">
        <v>60</v>
      </c>
    </row>
    <row r="54" spans="2:6" ht="12">
      <c r="B54" s="22" t="s">
        <v>6</v>
      </c>
      <c r="C54" s="23"/>
      <c r="D54" s="24">
        <v>1</v>
      </c>
      <c r="E54" s="25"/>
      <c r="F54" s="26">
        <f>D54*E54</f>
        <v>0</v>
      </c>
    </row>
    <row r="56" spans="1:2" ht="60">
      <c r="A56" s="155" t="s">
        <v>34</v>
      </c>
      <c r="B56" s="35" t="s">
        <v>99</v>
      </c>
    </row>
    <row r="57" ht="12">
      <c r="B57" s="35" t="s">
        <v>61</v>
      </c>
    </row>
    <row r="58" spans="2:6" ht="12">
      <c r="B58" s="22" t="s">
        <v>7</v>
      </c>
      <c r="C58" s="23"/>
      <c r="D58" s="24">
        <v>115</v>
      </c>
      <c r="E58" s="25"/>
      <c r="F58" s="26">
        <f>D58*E58</f>
        <v>0</v>
      </c>
    </row>
    <row r="59" spans="2:6" ht="12">
      <c r="B59" s="21"/>
      <c r="C59" s="16"/>
      <c r="D59" s="17"/>
      <c r="E59" s="18"/>
      <c r="F59" s="19"/>
    </row>
    <row r="60" ht="12">
      <c r="B60" s="35" t="s">
        <v>96</v>
      </c>
    </row>
    <row r="61" spans="2:6" ht="12">
      <c r="B61" s="22" t="s">
        <v>7</v>
      </c>
      <c r="C61" s="23"/>
      <c r="D61" s="24">
        <v>5</v>
      </c>
      <c r="E61" s="25"/>
      <c r="F61" s="26">
        <f>D61*E61</f>
        <v>0</v>
      </c>
    </row>
    <row r="62" spans="2:6" ht="12">
      <c r="B62" s="21"/>
      <c r="C62" s="16"/>
      <c r="D62" s="17"/>
      <c r="E62" s="18"/>
      <c r="F62" s="19"/>
    </row>
    <row r="63" spans="2:3" ht="24">
      <c r="B63" s="40" t="s">
        <v>75</v>
      </c>
      <c r="C63" s="41"/>
    </row>
    <row r="64" spans="2:6" ht="12">
      <c r="B64" s="22" t="s">
        <v>7</v>
      </c>
      <c r="C64" s="23"/>
      <c r="D64" s="24">
        <v>2</v>
      </c>
      <c r="E64" s="25"/>
      <c r="F64" s="26">
        <f>D64*E64</f>
        <v>0</v>
      </c>
    </row>
    <row r="65" spans="1:6" s="34" customFormat="1" ht="12">
      <c r="A65" s="154"/>
      <c r="B65" s="29" t="s">
        <v>62</v>
      </c>
      <c r="C65" s="30"/>
      <c r="D65" s="31"/>
      <c r="E65" s="32"/>
      <c r="F65" s="33"/>
    </row>
    <row r="66" spans="1:2" ht="52.5" customHeight="1">
      <c r="A66" s="155" t="s">
        <v>35</v>
      </c>
      <c r="B66" s="35" t="s">
        <v>89</v>
      </c>
    </row>
    <row r="67" ht="12">
      <c r="B67" s="35" t="s">
        <v>63</v>
      </c>
    </row>
    <row r="68" spans="2:6" ht="12">
      <c r="B68" s="22" t="s">
        <v>7</v>
      </c>
      <c r="C68" s="23"/>
      <c r="D68" s="24">
        <v>170</v>
      </c>
      <c r="E68" s="25"/>
      <c r="F68" s="26">
        <f>D68*E68</f>
        <v>0</v>
      </c>
    </row>
    <row r="70" ht="12">
      <c r="B70" s="35" t="s">
        <v>64</v>
      </c>
    </row>
    <row r="71" spans="2:6" ht="12">
      <c r="B71" s="22" t="s">
        <v>7</v>
      </c>
      <c r="C71" s="23"/>
      <c r="D71" s="24">
        <v>170</v>
      </c>
      <c r="E71" s="25"/>
      <c r="F71" s="26">
        <f>D71*E71</f>
        <v>0</v>
      </c>
    </row>
    <row r="72" spans="1:6" s="34" customFormat="1" ht="12">
      <c r="A72" s="154"/>
      <c r="B72" s="29"/>
      <c r="C72" s="30"/>
      <c r="D72" s="31"/>
      <c r="E72" s="32"/>
      <c r="F72" s="33"/>
    </row>
    <row r="73" spans="1:2" ht="36">
      <c r="A73" s="155" t="s">
        <v>36</v>
      </c>
      <c r="B73" s="35" t="s">
        <v>76</v>
      </c>
    </row>
    <row r="74" ht="12">
      <c r="B74" s="21" t="s">
        <v>110</v>
      </c>
    </row>
    <row r="75" spans="2:6" ht="12">
      <c r="B75" s="22" t="s">
        <v>6</v>
      </c>
      <c r="C75" s="23"/>
      <c r="D75" s="24">
        <v>7</v>
      </c>
      <c r="E75" s="25"/>
      <c r="F75" s="26">
        <f>D75*E75</f>
        <v>0</v>
      </c>
    </row>
    <row r="76" spans="1:6" s="34" customFormat="1" ht="12">
      <c r="A76" s="154"/>
      <c r="B76" s="1"/>
      <c r="C76" s="2"/>
      <c r="D76" s="3"/>
      <c r="E76" s="12"/>
      <c r="F76" s="13"/>
    </row>
    <row r="77" spans="1:2" ht="24">
      <c r="A77" s="155" t="s">
        <v>37</v>
      </c>
      <c r="B77" s="35" t="s">
        <v>90</v>
      </c>
    </row>
    <row r="78" ht="12">
      <c r="B78" s="21" t="s">
        <v>109</v>
      </c>
    </row>
    <row r="79" spans="2:6" ht="12">
      <c r="B79" s="22" t="s">
        <v>6</v>
      </c>
      <c r="C79" s="23"/>
      <c r="D79" s="24">
        <v>14</v>
      </c>
      <c r="E79" s="25"/>
      <c r="F79" s="26">
        <f>D79*E79</f>
        <v>0</v>
      </c>
    </row>
    <row r="80" spans="1:6" s="34" customFormat="1" ht="12">
      <c r="A80" s="154"/>
      <c r="B80" s="29"/>
      <c r="C80" s="30"/>
      <c r="D80" s="31"/>
      <c r="E80" s="32"/>
      <c r="F80" s="33"/>
    </row>
    <row r="81" spans="1:2" ht="38.25" customHeight="1">
      <c r="A81" s="155" t="s">
        <v>46</v>
      </c>
      <c r="B81" s="35" t="s">
        <v>77</v>
      </c>
    </row>
    <row r="82" ht="12.75" customHeight="1">
      <c r="B82" s="21" t="s">
        <v>110</v>
      </c>
    </row>
    <row r="83" spans="2:6" ht="12">
      <c r="B83" s="22" t="s">
        <v>6</v>
      </c>
      <c r="C83" s="23"/>
      <c r="D83" s="24">
        <v>7</v>
      </c>
      <c r="E83" s="25"/>
      <c r="F83" s="26">
        <f>D83*E83</f>
        <v>0</v>
      </c>
    </row>
    <row r="85" spans="1:2" ht="36">
      <c r="A85" s="155" t="s">
        <v>39</v>
      </c>
      <c r="B85" s="35" t="s">
        <v>78</v>
      </c>
    </row>
    <row r="86" ht="12">
      <c r="B86" s="21" t="s">
        <v>109</v>
      </c>
    </row>
    <row r="87" spans="2:6" ht="12">
      <c r="B87" s="22" t="s">
        <v>6</v>
      </c>
      <c r="C87" s="23"/>
      <c r="D87" s="24">
        <v>14</v>
      </c>
      <c r="E87" s="25"/>
      <c r="F87" s="26">
        <f>D87*E87</f>
        <v>0</v>
      </c>
    </row>
    <row r="88" spans="1:6" s="34" customFormat="1" ht="12">
      <c r="A88" s="154"/>
      <c r="B88" s="29"/>
      <c r="C88" s="30"/>
      <c r="D88" s="31"/>
      <c r="E88" s="32"/>
      <c r="F88" s="33"/>
    </row>
    <row r="89" spans="1:2" ht="72">
      <c r="A89" s="155" t="s">
        <v>44</v>
      </c>
      <c r="B89" s="35" t="s">
        <v>79</v>
      </c>
    </row>
    <row r="90" spans="2:6" ht="12">
      <c r="B90" s="22" t="s">
        <v>21</v>
      </c>
      <c r="C90" s="23"/>
      <c r="D90" s="24">
        <v>1</v>
      </c>
      <c r="E90" s="25"/>
      <c r="F90" s="26">
        <f>D90*E90</f>
        <v>0</v>
      </c>
    </row>
    <row r="92" spans="1:2" ht="24">
      <c r="A92" s="155" t="s">
        <v>49</v>
      </c>
      <c r="B92" s="35" t="s">
        <v>84</v>
      </c>
    </row>
    <row r="93" spans="2:6" ht="12">
      <c r="B93" s="22" t="s">
        <v>21</v>
      </c>
      <c r="C93" s="23"/>
      <c r="D93" s="24">
        <v>22</v>
      </c>
      <c r="E93" s="25"/>
      <c r="F93" s="26">
        <f>D93*E93</f>
        <v>0</v>
      </c>
    </row>
    <row r="94" spans="1:6" s="34" customFormat="1" ht="12">
      <c r="A94" s="154"/>
      <c r="B94" s="29"/>
      <c r="C94" s="30"/>
      <c r="D94" s="31"/>
      <c r="E94" s="32"/>
      <c r="F94" s="33"/>
    </row>
    <row r="95" spans="1:6" ht="24">
      <c r="A95" s="155" t="s">
        <v>50</v>
      </c>
      <c r="B95" s="35" t="s">
        <v>65</v>
      </c>
      <c r="F95" s="26"/>
    </row>
    <row r="96" spans="2:6" ht="12">
      <c r="B96" s="22" t="s">
        <v>6</v>
      </c>
      <c r="C96" s="23"/>
      <c r="D96" s="24">
        <v>21</v>
      </c>
      <c r="E96" s="25"/>
      <c r="F96" s="26">
        <f>D96*E96</f>
        <v>0</v>
      </c>
    </row>
    <row r="98" spans="1:2" ht="36">
      <c r="A98" s="155" t="s">
        <v>51</v>
      </c>
      <c r="B98" s="35" t="s">
        <v>85</v>
      </c>
    </row>
    <row r="99" spans="2:6" ht="12">
      <c r="B99" s="22" t="s">
        <v>21</v>
      </c>
      <c r="C99" s="23"/>
      <c r="D99" s="24">
        <v>4</v>
      </c>
      <c r="E99" s="25"/>
      <c r="F99" s="26">
        <f>D99*E99</f>
        <v>0</v>
      </c>
    </row>
    <row r="100" spans="1:6" s="34" customFormat="1" ht="12">
      <c r="A100" s="154"/>
      <c r="B100" s="1"/>
      <c r="C100" s="2"/>
      <c r="D100" s="3"/>
      <c r="E100" s="12"/>
      <c r="F100" s="13"/>
    </row>
    <row r="101" spans="1:6" ht="36">
      <c r="A101" s="155" t="s">
        <v>52</v>
      </c>
      <c r="B101" s="21" t="s">
        <v>86</v>
      </c>
      <c r="C101" s="16"/>
      <c r="D101" s="17"/>
      <c r="E101" s="18"/>
      <c r="F101" s="19"/>
    </row>
    <row r="102" spans="2:6" ht="12">
      <c r="B102" s="21" t="s">
        <v>87</v>
      </c>
      <c r="C102" s="16"/>
      <c r="D102" s="17"/>
      <c r="E102" s="18"/>
      <c r="F102" s="19"/>
    </row>
    <row r="103" spans="2:6" ht="12">
      <c r="B103" s="22" t="s">
        <v>21</v>
      </c>
      <c r="C103" s="23"/>
      <c r="D103" s="24">
        <v>2</v>
      </c>
      <c r="E103" s="25"/>
      <c r="F103" s="26">
        <f>D103*E103</f>
        <v>0</v>
      </c>
    </row>
    <row r="104" spans="2:6" ht="12">
      <c r="B104" s="21"/>
      <c r="C104" s="16"/>
      <c r="D104" s="17"/>
      <c r="E104" s="18"/>
      <c r="F104" s="19"/>
    </row>
    <row r="105" spans="2:6" ht="24">
      <c r="B105" s="21" t="s">
        <v>88</v>
      </c>
      <c r="C105" s="16"/>
      <c r="D105" s="17"/>
      <c r="E105" s="18"/>
      <c r="F105" s="19"/>
    </row>
    <row r="106" spans="2:6" ht="12">
      <c r="B106" s="22" t="s">
        <v>21</v>
      </c>
      <c r="C106" s="23"/>
      <c r="D106" s="24">
        <v>19</v>
      </c>
      <c r="E106" s="25"/>
      <c r="F106" s="26">
        <f>D106*E106</f>
        <v>0</v>
      </c>
    </row>
    <row r="107" spans="1:6" s="34" customFormat="1" ht="12">
      <c r="A107" s="154"/>
      <c r="B107" s="1"/>
      <c r="C107" s="2"/>
      <c r="D107" s="3"/>
      <c r="E107" s="12"/>
      <c r="F107" s="13"/>
    </row>
    <row r="108" spans="1:2" ht="38.25" customHeight="1">
      <c r="A108" s="155" t="s">
        <v>54</v>
      </c>
      <c r="B108" s="35" t="s">
        <v>66</v>
      </c>
    </row>
    <row r="109" spans="2:6" ht="12">
      <c r="B109" s="22" t="s">
        <v>7</v>
      </c>
      <c r="C109" s="23"/>
      <c r="D109" s="24">
        <v>70</v>
      </c>
      <c r="E109" s="25"/>
      <c r="F109" s="26">
        <f>D109*E109</f>
        <v>0</v>
      </c>
    </row>
    <row r="110" spans="2:6" ht="12">
      <c r="B110" s="21"/>
      <c r="C110" s="16"/>
      <c r="D110" s="17"/>
      <c r="E110" s="18"/>
      <c r="F110" s="19"/>
    </row>
    <row r="112" spans="2:6" ht="15.75" customHeight="1" thickBot="1">
      <c r="B112" s="156" t="s">
        <v>279</v>
      </c>
      <c r="C112" s="157"/>
      <c r="D112" s="158"/>
      <c r="E112" s="136"/>
      <c r="F112" s="159">
        <f>SUM(F5:F109)</f>
        <v>0</v>
      </c>
    </row>
    <row r="113" spans="1:6" s="34" customFormat="1" ht="12.75" thickTop="1">
      <c r="A113" s="154"/>
      <c r="B113" s="29"/>
      <c r="C113" s="30"/>
      <c r="D113" s="31"/>
      <c r="E113" s="32"/>
      <c r="F113" s="33"/>
    </row>
  </sheetData>
  <sheetProtection/>
  <protectedRanges>
    <protectedRange password="C7BA" sqref="E1:F65536" name="Obseg1"/>
  </protectedRanges>
  <mergeCells count="1">
    <mergeCell ref="B4:D4"/>
  </mergeCells>
  <printOptions/>
  <pageMargins left="0.5118110236220472" right="0.3937007874015748" top="0.984251968503937" bottom="0.7086614173228347" header="0.5118110236220472" footer="0.6692913385826772"/>
  <pageSetup firstPageNumber="49" useFirstPageNumber="1" horizontalDpi="300" verticalDpi="300" orientation="portrait" paperSize="9" scale="95" r:id="rId1"/>
  <headerFooter alignWithMargins="0">
    <oddHeader>&amp;R&amp;"Arial,Krepko"&amp;9priključki</oddHeader>
    <oddFooter>&amp;L          &amp;R&amp;"Arial,Krepko"&amp;9&amp;P</oddFooter>
  </headerFooter>
  <rowBreaks count="3" manualBreakCount="3">
    <brk id="28" max="6" man="1"/>
    <brk id="59" max="6" man="1"/>
    <brk id="97" max="6" man="1"/>
  </rowBreaks>
</worksheet>
</file>

<file path=xl/worksheets/sheet4.xml><?xml version="1.0" encoding="utf-8"?>
<worksheet xmlns="http://schemas.openxmlformats.org/spreadsheetml/2006/main" xmlns:r="http://schemas.openxmlformats.org/officeDocument/2006/relationships">
  <dimension ref="A1:F233"/>
  <sheetViews>
    <sheetView zoomScalePageLayoutView="0" workbookViewId="0" topLeftCell="A223">
      <selection activeCell="E256" sqref="E256"/>
    </sheetView>
  </sheetViews>
  <sheetFormatPr defaultColWidth="9.00390625" defaultRowHeight="12.75"/>
  <cols>
    <col min="1" max="1" width="6.75390625" style="142" customWidth="1"/>
    <col min="2" max="2" width="44.875" style="48" customWidth="1"/>
    <col min="3" max="3" width="5.25390625" style="49" customWidth="1"/>
    <col min="4" max="4" width="7.375" style="50" customWidth="1"/>
    <col min="5" max="5" width="12.375" style="51" customWidth="1"/>
    <col min="6" max="6" width="15.75390625" style="52" customWidth="1"/>
    <col min="7" max="7" width="12.00390625" style="47" bestFit="1" customWidth="1"/>
    <col min="8" max="16384" width="9.125" style="47" customWidth="1"/>
  </cols>
  <sheetData>
    <row r="1" spans="1:6" ht="12">
      <c r="A1" s="138"/>
      <c r="B1" s="44" t="s">
        <v>17</v>
      </c>
      <c r="C1" s="44"/>
      <c r="D1" s="45" t="s">
        <v>18</v>
      </c>
      <c r="E1" s="46" t="s">
        <v>19</v>
      </c>
      <c r="F1" s="46" t="s">
        <v>47</v>
      </c>
    </row>
    <row r="2" spans="1:6" s="81" customFormat="1" ht="12.75" customHeight="1" thickBot="1">
      <c r="A2" s="149"/>
      <c r="B2" s="82"/>
      <c r="C2" s="82"/>
      <c r="D2" s="83"/>
      <c r="E2" s="84"/>
      <c r="F2" s="84"/>
    </row>
    <row r="3" spans="1:6" ht="12.75" customHeight="1" thickBot="1">
      <c r="A3" s="139"/>
      <c r="B3" s="53" t="s">
        <v>151</v>
      </c>
      <c r="C3" s="85"/>
      <c r="D3" s="86"/>
      <c r="E3" s="87"/>
      <c r="F3" s="87"/>
    </row>
    <row r="4" spans="2:5" ht="12.75" customHeight="1" thickBot="1">
      <c r="B4" s="53" t="s">
        <v>152</v>
      </c>
      <c r="C4" s="42"/>
      <c r="E4" s="52"/>
    </row>
    <row r="5" spans="2:5" ht="12.75" customHeight="1">
      <c r="B5" s="55"/>
      <c r="C5" s="42"/>
      <c r="E5" s="52"/>
    </row>
    <row r="6" spans="1:6" s="92" customFormat="1" ht="108">
      <c r="A6" s="150"/>
      <c r="B6" s="88" t="s">
        <v>153</v>
      </c>
      <c r="C6" s="89"/>
      <c r="D6" s="90"/>
      <c r="E6" s="91"/>
      <c r="F6" s="91"/>
    </row>
    <row r="7" spans="1:6" s="94" customFormat="1" ht="11.25" customHeight="1">
      <c r="A7" s="144"/>
      <c r="B7" s="93"/>
      <c r="C7" s="57"/>
      <c r="D7" s="50"/>
      <c r="E7" s="51"/>
      <c r="F7" s="51"/>
    </row>
    <row r="8" spans="1:5" ht="48">
      <c r="A8" s="142" t="s">
        <v>24</v>
      </c>
      <c r="B8" s="48" t="s">
        <v>154</v>
      </c>
      <c r="E8" s="52"/>
    </row>
    <row r="9" spans="2:5" ht="12.75" customHeight="1">
      <c r="B9" s="48" t="s">
        <v>155</v>
      </c>
      <c r="E9" s="52"/>
    </row>
    <row r="10" spans="2:6" ht="12.75" customHeight="1">
      <c r="B10" s="62" t="s">
        <v>20</v>
      </c>
      <c r="C10" s="63"/>
      <c r="D10" s="64">
        <v>330</v>
      </c>
      <c r="E10" s="65"/>
      <c r="F10" s="65">
        <f>(D10*E10)</f>
        <v>0</v>
      </c>
    </row>
    <row r="11" spans="2:6" ht="12.75" customHeight="1">
      <c r="B11" s="66"/>
      <c r="C11" s="42"/>
      <c r="D11" s="60"/>
      <c r="E11" s="61"/>
      <c r="F11" s="61"/>
    </row>
    <row r="12" spans="2:5" ht="12.75" customHeight="1">
      <c r="B12" s="48" t="s">
        <v>156</v>
      </c>
      <c r="D12" s="54"/>
      <c r="E12" s="52"/>
    </row>
    <row r="13" spans="2:6" ht="12.75" customHeight="1">
      <c r="B13" s="62" t="s">
        <v>20</v>
      </c>
      <c r="C13" s="63"/>
      <c r="D13" s="64">
        <v>670</v>
      </c>
      <c r="E13" s="65"/>
      <c r="F13" s="65">
        <f>(D13*E13)</f>
        <v>0</v>
      </c>
    </row>
    <row r="14" spans="2:6" ht="12.75" customHeight="1">
      <c r="B14" s="66"/>
      <c r="C14" s="42"/>
      <c r="D14" s="74"/>
      <c r="E14" s="61"/>
      <c r="F14" s="61"/>
    </row>
    <row r="15" spans="1:5" ht="72">
      <c r="A15" s="142" t="s">
        <v>23</v>
      </c>
      <c r="B15" s="48" t="s">
        <v>157</v>
      </c>
      <c r="E15" s="52"/>
    </row>
    <row r="16" spans="2:5" ht="12.75" customHeight="1">
      <c r="B16" s="48" t="s">
        <v>155</v>
      </c>
      <c r="E16" s="52"/>
    </row>
    <row r="17" spans="2:6" ht="12.75" customHeight="1">
      <c r="B17" s="62" t="s">
        <v>20</v>
      </c>
      <c r="C17" s="63"/>
      <c r="D17" s="64">
        <v>330</v>
      </c>
      <c r="E17" s="65"/>
      <c r="F17" s="65">
        <f>(D17*E17)</f>
        <v>0</v>
      </c>
    </row>
    <row r="18" spans="2:6" ht="12.75" customHeight="1">
      <c r="B18" s="66"/>
      <c r="C18" s="42"/>
      <c r="D18" s="60"/>
      <c r="E18" s="61"/>
      <c r="F18" s="61"/>
    </row>
    <row r="19" spans="2:5" ht="12.75" customHeight="1">
      <c r="B19" s="48" t="s">
        <v>156</v>
      </c>
      <c r="D19" s="54"/>
      <c r="E19" s="52"/>
    </row>
    <row r="20" spans="2:6" ht="12.75" customHeight="1">
      <c r="B20" s="62" t="s">
        <v>20</v>
      </c>
      <c r="C20" s="63"/>
      <c r="D20" s="64">
        <v>670</v>
      </c>
      <c r="E20" s="65"/>
      <c r="F20" s="65">
        <f>(D20*E20)</f>
        <v>0</v>
      </c>
    </row>
    <row r="21" ht="12.75" customHeight="1">
      <c r="E21" s="52"/>
    </row>
    <row r="22" spans="1:5" ht="48">
      <c r="A22" s="142" t="s">
        <v>22</v>
      </c>
      <c r="B22" s="48" t="s">
        <v>158</v>
      </c>
      <c r="E22" s="52"/>
    </row>
    <row r="23" spans="2:5" ht="12">
      <c r="B23" s="48" t="s">
        <v>159</v>
      </c>
      <c r="D23" s="54"/>
      <c r="E23" s="52"/>
    </row>
    <row r="24" spans="2:6" ht="12">
      <c r="B24" s="62" t="s">
        <v>21</v>
      </c>
      <c r="C24" s="63"/>
      <c r="D24" s="64">
        <v>1</v>
      </c>
      <c r="E24" s="65"/>
      <c r="F24" s="65">
        <f>(D24*E24)</f>
        <v>0</v>
      </c>
    </row>
    <row r="25" spans="2:6" ht="12.75" customHeight="1">
      <c r="B25" s="66"/>
      <c r="C25" s="42"/>
      <c r="D25" s="60"/>
      <c r="E25" s="61"/>
      <c r="F25" s="61"/>
    </row>
    <row r="26" spans="2:5" ht="12.75" customHeight="1">
      <c r="B26" s="48" t="s">
        <v>160</v>
      </c>
      <c r="D26" s="54"/>
      <c r="E26" s="52"/>
    </row>
    <row r="27" spans="2:6" ht="12.75" customHeight="1">
      <c r="B27" s="62" t="s">
        <v>21</v>
      </c>
      <c r="C27" s="63"/>
      <c r="D27" s="64">
        <v>1</v>
      </c>
      <c r="E27" s="65"/>
      <c r="F27" s="65">
        <f>(D27*E27)</f>
        <v>0</v>
      </c>
    </row>
    <row r="28" spans="1:6" s="94" customFormat="1" ht="12.75" customHeight="1">
      <c r="A28" s="144"/>
      <c r="B28" s="72"/>
      <c r="C28" s="73"/>
      <c r="D28" s="74"/>
      <c r="E28" s="75"/>
      <c r="F28" s="75"/>
    </row>
    <row r="29" spans="2:5" ht="12.75" customHeight="1">
      <c r="B29" s="48" t="s">
        <v>249</v>
      </c>
      <c r="D29" s="54"/>
      <c r="E29" s="52"/>
    </row>
    <row r="30" spans="2:6" ht="12.75" customHeight="1">
      <c r="B30" s="62" t="s">
        <v>21</v>
      </c>
      <c r="C30" s="63"/>
      <c r="D30" s="64">
        <v>1</v>
      </c>
      <c r="E30" s="65"/>
      <c r="F30" s="65">
        <f>(D30*E30)</f>
        <v>0</v>
      </c>
    </row>
    <row r="31" spans="2:6" ht="12.75" customHeight="1">
      <c r="B31" s="66"/>
      <c r="C31" s="42"/>
      <c r="D31" s="60"/>
      <c r="E31" s="61"/>
      <c r="F31" s="61"/>
    </row>
    <row r="32" spans="2:5" ht="12.75" customHeight="1">
      <c r="B32" s="48" t="s">
        <v>250</v>
      </c>
      <c r="D32" s="54"/>
      <c r="E32" s="52"/>
    </row>
    <row r="33" spans="2:6" ht="12.75" customHeight="1">
      <c r="B33" s="62" t="s">
        <v>21</v>
      </c>
      <c r="C33" s="63"/>
      <c r="D33" s="64">
        <v>1</v>
      </c>
      <c r="E33" s="65"/>
      <c r="F33" s="65">
        <f>(D33*E33)</f>
        <v>0</v>
      </c>
    </row>
    <row r="34" spans="1:6" s="94" customFormat="1" ht="12.75" customHeight="1">
      <c r="A34" s="144"/>
      <c r="B34" s="66"/>
      <c r="C34" s="42"/>
      <c r="D34" s="60"/>
      <c r="E34" s="61"/>
      <c r="F34" s="61"/>
    </row>
    <row r="35" spans="2:5" ht="12.75" customHeight="1">
      <c r="B35" s="48" t="s">
        <v>161</v>
      </c>
      <c r="D35" s="54"/>
      <c r="E35" s="52"/>
    </row>
    <row r="36" spans="2:6" ht="12.75" customHeight="1">
      <c r="B36" s="62" t="s">
        <v>21</v>
      </c>
      <c r="C36" s="63"/>
      <c r="D36" s="64">
        <v>2</v>
      </c>
      <c r="E36" s="65"/>
      <c r="F36" s="65">
        <f>(D36*E36)</f>
        <v>0</v>
      </c>
    </row>
    <row r="37" spans="2:6" ht="12.75" customHeight="1">
      <c r="B37" s="66"/>
      <c r="C37" s="42"/>
      <c r="D37" s="60"/>
      <c r="E37" s="61"/>
      <c r="F37" s="61"/>
    </row>
    <row r="38" spans="2:5" ht="12.75" customHeight="1">
      <c r="B38" s="48" t="s">
        <v>162</v>
      </c>
      <c r="D38" s="54"/>
      <c r="E38" s="52"/>
    </row>
    <row r="39" spans="2:6" ht="12.75" customHeight="1">
      <c r="B39" s="62" t="s">
        <v>21</v>
      </c>
      <c r="C39" s="63"/>
      <c r="D39" s="64">
        <v>2</v>
      </c>
      <c r="E39" s="65"/>
      <c r="F39" s="65">
        <f>(D39*E39)</f>
        <v>0</v>
      </c>
    </row>
    <row r="40" spans="2:6" ht="12.75" customHeight="1">
      <c r="B40" s="66"/>
      <c r="C40" s="42"/>
      <c r="D40" s="60"/>
      <c r="E40" s="61"/>
      <c r="F40" s="61"/>
    </row>
    <row r="41" spans="2:5" ht="12.75" customHeight="1">
      <c r="B41" s="48" t="s">
        <v>163</v>
      </c>
      <c r="D41" s="54"/>
      <c r="E41" s="52"/>
    </row>
    <row r="42" spans="2:6" ht="12.75" customHeight="1">
      <c r="B42" s="62" t="s">
        <v>21</v>
      </c>
      <c r="C42" s="63"/>
      <c r="D42" s="64">
        <v>5</v>
      </c>
      <c r="E42" s="65"/>
      <c r="F42" s="65">
        <f>(D42*E42)</f>
        <v>0</v>
      </c>
    </row>
    <row r="43" spans="2:6" ht="12.75" customHeight="1">
      <c r="B43" s="66"/>
      <c r="C43" s="42"/>
      <c r="D43" s="60"/>
      <c r="E43" s="61"/>
      <c r="F43" s="61"/>
    </row>
    <row r="44" spans="2:5" ht="12.75" customHeight="1">
      <c r="B44" s="48" t="s">
        <v>164</v>
      </c>
      <c r="D44" s="54"/>
      <c r="E44" s="52"/>
    </row>
    <row r="45" spans="2:6" ht="12.75" customHeight="1">
      <c r="B45" s="62" t="s">
        <v>21</v>
      </c>
      <c r="C45" s="63"/>
      <c r="D45" s="64">
        <v>1</v>
      </c>
      <c r="E45" s="65"/>
      <c r="F45" s="65">
        <f>(D45*E45)</f>
        <v>0</v>
      </c>
    </row>
    <row r="46" spans="1:6" s="94" customFormat="1" ht="12.75" customHeight="1">
      <c r="A46" s="144"/>
      <c r="B46" s="72"/>
      <c r="C46" s="73"/>
      <c r="D46" s="74"/>
      <c r="E46" s="75"/>
      <c r="F46" s="75"/>
    </row>
    <row r="47" spans="2:5" ht="12.75" customHeight="1">
      <c r="B47" s="48" t="s">
        <v>165</v>
      </c>
      <c r="D47" s="54"/>
      <c r="E47" s="52"/>
    </row>
    <row r="48" spans="2:6" ht="12.75" customHeight="1">
      <c r="B48" s="62" t="s">
        <v>21</v>
      </c>
      <c r="C48" s="63"/>
      <c r="D48" s="64">
        <v>5</v>
      </c>
      <c r="E48" s="65"/>
      <c r="F48" s="65">
        <f>(D48*E48)</f>
        <v>0</v>
      </c>
    </row>
    <row r="49" spans="2:6" ht="12.75" customHeight="1">
      <c r="B49" s="66"/>
      <c r="C49" s="42"/>
      <c r="D49" s="60"/>
      <c r="E49" s="61"/>
      <c r="F49" s="61"/>
    </row>
    <row r="50" spans="2:5" ht="12.75" customHeight="1">
      <c r="B50" s="48" t="s">
        <v>166</v>
      </c>
      <c r="D50" s="54"/>
      <c r="E50" s="52"/>
    </row>
    <row r="51" spans="2:6" ht="12.75" customHeight="1">
      <c r="B51" s="62" t="s">
        <v>21</v>
      </c>
      <c r="C51" s="63"/>
      <c r="D51" s="64">
        <v>3</v>
      </c>
      <c r="E51" s="65"/>
      <c r="F51" s="65">
        <f>(D51*E51)</f>
        <v>0</v>
      </c>
    </row>
    <row r="52" spans="2:6" ht="12.75" customHeight="1">
      <c r="B52" s="66"/>
      <c r="C52" s="42"/>
      <c r="D52" s="60"/>
      <c r="E52" s="61"/>
      <c r="F52" s="61"/>
    </row>
    <row r="53" spans="2:5" ht="12.75" customHeight="1">
      <c r="B53" s="48" t="s">
        <v>167</v>
      </c>
      <c r="D53" s="54"/>
      <c r="E53" s="52"/>
    </row>
    <row r="54" spans="2:6" ht="12.75" customHeight="1">
      <c r="B54" s="62" t="s">
        <v>21</v>
      </c>
      <c r="C54" s="63"/>
      <c r="D54" s="64">
        <v>2</v>
      </c>
      <c r="E54" s="65"/>
      <c r="F54" s="65">
        <f>(D54*E54)</f>
        <v>0</v>
      </c>
    </row>
    <row r="55" spans="2:6" ht="12.75" customHeight="1">
      <c r="B55" s="66"/>
      <c r="C55" s="42"/>
      <c r="D55" s="60"/>
      <c r="E55" s="61"/>
      <c r="F55" s="61"/>
    </row>
    <row r="56" spans="2:5" ht="12.75" customHeight="1">
      <c r="B56" s="48" t="s">
        <v>168</v>
      </c>
      <c r="D56" s="54"/>
      <c r="E56" s="52"/>
    </row>
    <row r="57" spans="2:6" ht="12.75" customHeight="1">
      <c r="B57" s="62" t="s">
        <v>21</v>
      </c>
      <c r="C57" s="63"/>
      <c r="D57" s="64">
        <v>3</v>
      </c>
      <c r="E57" s="65"/>
      <c r="F57" s="65">
        <f>(D57*E57)</f>
        <v>0</v>
      </c>
    </row>
    <row r="58" spans="1:6" s="94" customFormat="1" ht="12.75" customHeight="1">
      <c r="A58" s="144"/>
      <c r="B58" s="72"/>
      <c r="C58" s="73"/>
      <c r="D58" s="74"/>
      <c r="E58" s="75"/>
      <c r="F58" s="75"/>
    </row>
    <row r="59" spans="2:5" ht="12.75" customHeight="1">
      <c r="B59" s="48" t="s">
        <v>169</v>
      </c>
      <c r="D59" s="54"/>
      <c r="E59" s="52"/>
    </row>
    <row r="60" spans="2:6" ht="12.75" customHeight="1">
      <c r="B60" s="62" t="s">
        <v>21</v>
      </c>
      <c r="C60" s="63"/>
      <c r="D60" s="64">
        <v>1</v>
      </c>
      <c r="E60" s="65"/>
      <c r="F60" s="65">
        <f>(D60*E60)</f>
        <v>0</v>
      </c>
    </row>
    <row r="61" spans="1:6" s="94" customFormat="1" ht="12.75" customHeight="1">
      <c r="A61" s="144"/>
      <c r="B61" s="72"/>
      <c r="C61" s="73"/>
      <c r="D61" s="74"/>
      <c r="E61" s="75"/>
      <c r="F61" s="75"/>
    </row>
    <row r="62" spans="2:5" ht="12.75" customHeight="1">
      <c r="B62" s="48" t="s">
        <v>170</v>
      </c>
      <c r="D62" s="54"/>
      <c r="E62" s="52"/>
    </row>
    <row r="63" spans="2:6" ht="12.75" customHeight="1">
      <c r="B63" s="62" t="s">
        <v>21</v>
      </c>
      <c r="C63" s="63"/>
      <c r="D63" s="64">
        <v>4</v>
      </c>
      <c r="E63" s="65"/>
      <c r="F63" s="65">
        <f>(D63*E63)</f>
        <v>0</v>
      </c>
    </row>
    <row r="64" spans="1:6" s="94" customFormat="1" ht="12.75" customHeight="1">
      <c r="A64" s="144"/>
      <c r="B64" s="72"/>
      <c r="C64" s="73"/>
      <c r="D64" s="74"/>
      <c r="E64" s="75"/>
      <c r="F64" s="75"/>
    </row>
    <row r="65" spans="2:5" ht="12.75" customHeight="1">
      <c r="B65" s="48" t="s">
        <v>171</v>
      </c>
      <c r="D65" s="54"/>
      <c r="E65" s="52"/>
    </row>
    <row r="66" spans="2:6" ht="12.75" customHeight="1">
      <c r="B66" s="62" t="s">
        <v>21</v>
      </c>
      <c r="C66" s="63"/>
      <c r="D66" s="64">
        <v>5</v>
      </c>
      <c r="E66" s="65"/>
      <c r="F66" s="65">
        <f>(D66*E66)</f>
        <v>0</v>
      </c>
    </row>
    <row r="67" spans="1:6" s="94" customFormat="1" ht="12.75" customHeight="1">
      <c r="A67" s="144"/>
      <c r="B67" s="72"/>
      <c r="C67" s="73"/>
      <c r="D67" s="74"/>
      <c r="E67" s="75"/>
      <c r="F67" s="75"/>
    </row>
    <row r="68" spans="2:5" ht="12.75" customHeight="1">
      <c r="B68" s="48" t="s">
        <v>172</v>
      </c>
      <c r="D68" s="54"/>
      <c r="E68" s="52"/>
    </row>
    <row r="69" spans="2:6" ht="12.75" customHeight="1">
      <c r="B69" s="62" t="s">
        <v>21</v>
      </c>
      <c r="C69" s="63"/>
      <c r="D69" s="64">
        <v>3</v>
      </c>
      <c r="E69" s="65"/>
      <c r="F69" s="65">
        <f>(D69*E69)</f>
        <v>0</v>
      </c>
    </row>
    <row r="70" spans="1:6" s="94" customFormat="1" ht="12.75" customHeight="1">
      <c r="A70" s="144"/>
      <c r="B70" s="72"/>
      <c r="C70" s="73"/>
      <c r="D70" s="74"/>
      <c r="E70" s="75"/>
      <c r="F70" s="75"/>
    </row>
    <row r="71" spans="2:5" ht="12.75" customHeight="1">
      <c r="B71" s="48" t="s">
        <v>173</v>
      </c>
      <c r="D71" s="54"/>
      <c r="E71" s="52"/>
    </row>
    <row r="72" spans="2:6" ht="12.75" customHeight="1">
      <c r="B72" s="62" t="s">
        <v>21</v>
      </c>
      <c r="C72" s="63"/>
      <c r="D72" s="64">
        <v>1</v>
      </c>
      <c r="E72" s="65"/>
      <c r="F72" s="65">
        <f>(D72*E72)</f>
        <v>0</v>
      </c>
    </row>
    <row r="73" spans="1:6" s="94" customFormat="1" ht="12.75" customHeight="1">
      <c r="A73" s="144"/>
      <c r="B73" s="72"/>
      <c r="C73" s="73"/>
      <c r="D73" s="74"/>
      <c r="E73" s="75"/>
      <c r="F73" s="75"/>
    </row>
    <row r="74" spans="2:5" ht="12.75" customHeight="1">
      <c r="B74" s="48" t="s">
        <v>174</v>
      </c>
      <c r="D74" s="54"/>
      <c r="E74" s="52"/>
    </row>
    <row r="75" spans="2:6" ht="12.75" customHeight="1">
      <c r="B75" s="62" t="s">
        <v>21</v>
      </c>
      <c r="C75" s="63"/>
      <c r="D75" s="64">
        <v>2</v>
      </c>
      <c r="E75" s="65"/>
      <c r="F75" s="65">
        <f>(D75*E75)</f>
        <v>0</v>
      </c>
    </row>
    <row r="76" spans="1:6" s="94" customFormat="1" ht="12.75" customHeight="1">
      <c r="A76" s="144"/>
      <c r="B76" s="72"/>
      <c r="C76" s="73"/>
      <c r="D76" s="74"/>
      <c r="E76" s="75"/>
      <c r="F76" s="75"/>
    </row>
    <row r="77" spans="2:5" ht="12.75" customHeight="1">
      <c r="B77" s="48" t="s">
        <v>175</v>
      </c>
      <c r="D77" s="54"/>
      <c r="E77" s="52"/>
    </row>
    <row r="78" spans="2:6" ht="12.75" customHeight="1">
      <c r="B78" s="62" t="s">
        <v>21</v>
      </c>
      <c r="C78" s="63"/>
      <c r="D78" s="64">
        <v>11</v>
      </c>
      <c r="E78" s="65"/>
      <c r="F78" s="65">
        <f>(D78*E78)</f>
        <v>0</v>
      </c>
    </row>
    <row r="79" spans="1:6" s="94" customFormat="1" ht="12.75" customHeight="1">
      <c r="A79" s="144"/>
      <c r="B79" s="72"/>
      <c r="C79" s="73"/>
      <c r="D79" s="74"/>
      <c r="E79" s="75"/>
      <c r="F79" s="75"/>
    </row>
    <row r="80" spans="2:5" ht="12.75" customHeight="1">
      <c r="B80" s="48" t="s">
        <v>176</v>
      </c>
      <c r="D80" s="54"/>
      <c r="E80" s="52"/>
    </row>
    <row r="81" spans="2:6" ht="12.75" customHeight="1">
      <c r="B81" s="62" t="s">
        <v>21</v>
      </c>
      <c r="C81" s="63"/>
      <c r="D81" s="64">
        <v>17</v>
      </c>
      <c r="E81" s="65"/>
      <c r="F81" s="65">
        <f>(D81*E81)</f>
        <v>0</v>
      </c>
    </row>
    <row r="82" spans="1:6" s="94" customFormat="1" ht="12.75" customHeight="1">
      <c r="A82" s="144"/>
      <c r="B82" s="72"/>
      <c r="C82" s="73"/>
      <c r="D82" s="74"/>
      <c r="E82" s="75"/>
      <c r="F82" s="75"/>
    </row>
    <row r="83" spans="2:5" ht="12.75" customHeight="1">
      <c r="B83" s="48" t="s">
        <v>177</v>
      </c>
      <c r="D83" s="54"/>
      <c r="E83" s="52"/>
    </row>
    <row r="84" spans="2:6" ht="12.75" customHeight="1">
      <c r="B84" s="62" t="s">
        <v>21</v>
      </c>
      <c r="C84" s="63"/>
      <c r="D84" s="64">
        <v>1</v>
      </c>
      <c r="E84" s="65"/>
      <c r="F84" s="65">
        <f>(D84*E84)</f>
        <v>0</v>
      </c>
    </row>
    <row r="85" spans="2:6" ht="12.75" customHeight="1">
      <c r="B85" s="66"/>
      <c r="C85" s="42"/>
      <c r="D85" s="60"/>
      <c r="E85" s="61"/>
      <c r="F85" s="61"/>
    </row>
    <row r="86" spans="2:5" ht="12.75" customHeight="1">
      <c r="B86" s="48" t="s">
        <v>178</v>
      </c>
      <c r="D86" s="54"/>
      <c r="E86" s="52"/>
    </row>
    <row r="87" spans="2:6" ht="12.75" customHeight="1">
      <c r="B87" s="62" t="s">
        <v>21</v>
      </c>
      <c r="C87" s="63"/>
      <c r="D87" s="64">
        <v>2</v>
      </c>
      <c r="E87" s="65"/>
      <c r="F87" s="65">
        <f>(D87*E87)</f>
        <v>0</v>
      </c>
    </row>
    <row r="88" spans="2:6" ht="12.75" customHeight="1">
      <c r="B88" s="66"/>
      <c r="C88" s="42"/>
      <c r="D88" s="60"/>
      <c r="E88" s="61"/>
      <c r="F88" s="61"/>
    </row>
    <row r="89" spans="2:5" ht="24">
      <c r="B89" s="48" t="s">
        <v>179</v>
      </c>
      <c r="D89" s="54"/>
      <c r="E89" s="52"/>
    </row>
    <row r="90" spans="2:6" ht="12.75" customHeight="1">
      <c r="B90" s="62" t="s">
        <v>21</v>
      </c>
      <c r="C90" s="63"/>
      <c r="D90" s="64">
        <v>1</v>
      </c>
      <c r="E90" s="65"/>
      <c r="F90" s="65">
        <f>(D90*E90)</f>
        <v>0</v>
      </c>
    </row>
    <row r="91" spans="2:6" ht="12.75" customHeight="1">
      <c r="B91" s="66"/>
      <c r="C91" s="42"/>
      <c r="D91" s="60"/>
      <c r="E91" s="61"/>
      <c r="F91" s="61"/>
    </row>
    <row r="92" spans="2:5" ht="24">
      <c r="B92" s="48" t="s">
        <v>180</v>
      </c>
      <c r="D92" s="54"/>
      <c r="E92" s="52"/>
    </row>
    <row r="93" spans="2:6" ht="12.75" customHeight="1">
      <c r="B93" s="62" t="s">
        <v>21</v>
      </c>
      <c r="C93" s="63"/>
      <c r="D93" s="64">
        <v>1</v>
      </c>
      <c r="E93" s="65"/>
      <c r="F93" s="65">
        <f>(D93*E93)</f>
        <v>0</v>
      </c>
    </row>
    <row r="94" spans="2:6" ht="12.75" customHeight="1">
      <c r="B94" s="66"/>
      <c r="C94" s="42"/>
      <c r="D94" s="60"/>
      <c r="E94" s="61"/>
      <c r="F94" s="61"/>
    </row>
    <row r="95" spans="2:5" ht="12.75" customHeight="1">
      <c r="B95" s="48" t="s">
        <v>181</v>
      </c>
      <c r="D95" s="54"/>
      <c r="E95" s="52"/>
    </row>
    <row r="96" spans="2:6" ht="12.75" customHeight="1">
      <c r="B96" s="62" t="s">
        <v>21</v>
      </c>
      <c r="C96" s="63"/>
      <c r="D96" s="64">
        <v>1</v>
      </c>
      <c r="E96" s="65"/>
      <c r="F96" s="65">
        <f>(D96*E96)</f>
        <v>0</v>
      </c>
    </row>
    <row r="97" spans="2:6" ht="12.75" customHeight="1">
      <c r="B97" s="66"/>
      <c r="C97" s="42"/>
      <c r="D97" s="60"/>
      <c r="E97" s="61"/>
      <c r="F97" s="61"/>
    </row>
    <row r="98" spans="1:5" ht="90" customHeight="1">
      <c r="A98" s="142" t="s">
        <v>25</v>
      </c>
      <c r="B98" s="48" t="s">
        <v>251</v>
      </c>
      <c r="D98" s="54"/>
      <c r="E98" s="52"/>
    </row>
    <row r="99" spans="2:5" ht="12.75" customHeight="1">
      <c r="B99" s="48" t="s">
        <v>182</v>
      </c>
      <c r="D99" s="54"/>
      <c r="E99" s="52"/>
    </row>
    <row r="100" spans="2:6" ht="12.75" customHeight="1">
      <c r="B100" s="62" t="s">
        <v>183</v>
      </c>
      <c r="C100" s="63"/>
      <c r="D100" s="64">
        <v>8</v>
      </c>
      <c r="E100" s="65"/>
      <c r="F100" s="65">
        <f>(D100*E100)</f>
        <v>0</v>
      </c>
    </row>
    <row r="101" spans="2:6" ht="12.75" customHeight="1">
      <c r="B101" s="66"/>
      <c r="C101" s="42"/>
      <c r="D101" s="60"/>
      <c r="E101" s="61"/>
      <c r="F101" s="61"/>
    </row>
    <row r="102" spans="2:5" ht="12.75" customHeight="1">
      <c r="B102" s="48" t="s">
        <v>184</v>
      </c>
      <c r="D102" s="54"/>
      <c r="E102" s="52"/>
    </row>
    <row r="103" spans="2:6" ht="12.75" customHeight="1">
      <c r="B103" s="62" t="s">
        <v>183</v>
      </c>
      <c r="C103" s="63"/>
      <c r="D103" s="64">
        <v>8</v>
      </c>
      <c r="E103" s="65"/>
      <c r="F103" s="65">
        <f>(D103*E103)</f>
        <v>0</v>
      </c>
    </row>
    <row r="104" spans="2:6" ht="12.75" customHeight="1">
      <c r="B104" s="66"/>
      <c r="C104" s="42"/>
      <c r="D104" s="60"/>
      <c r="E104" s="61"/>
      <c r="F104" s="61"/>
    </row>
    <row r="105" spans="2:5" ht="12.75" customHeight="1">
      <c r="B105" s="48" t="s">
        <v>185</v>
      </c>
      <c r="D105" s="54"/>
      <c r="E105" s="52"/>
    </row>
    <row r="106" spans="2:6" ht="12.75" customHeight="1">
      <c r="B106" s="62" t="s">
        <v>21</v>
      </c>
      <c r="C106" s="63"/>
      <c r="D106" s="64">
        <v>4</v>
      </c>
      <c r="E106" s="65"/>
      <c r="F106" s="65">
        <f>(D106*E106)</f>
        <v>0</v>
      </c>
    </row>
    <row r="107" spans="2:6" ht="12.75" customHeight="1">
      <c r="B107" s="66"/>
      <c r="C107" s="42"/>
      <c r="D107" s="60"/>
      <c r="E107" s="61"/>
      <c r="F107" s="61"/>
    </row>
    <row r="108" spans="2:5" ht="12.75" customHeight="1">
      <c r="B108" s="48" t="s">
        <v>186</v>
      </c>
      <c r="D108" s="54"/>
      <c r="E108" s="52"/>
    </row>
    <row r="109" spans="2:6" ht="12.75" customHeight="1">
      <c r="B109" s="62" t="s">
        <v>21</v>
      </c>
      <c r="C109" s="63"/>
      <c r="D109" s="64">
        <v>5</v>
      </c>
      <c r="E109" s="65"/>
      <c r="F109" s="65">
        <f>(D109*E109)</f>
        <v>0</v>
      </c>
    </row>
    <row r="110" spans="2:6" ht="12.75" customHeight="1">
      <c r="B110" s="66"/>
      <c r="C110" s="42"/>
      <c r="D110" s="60"/>
      <c r="E110" s="61"/>
      <c r="F110" s="61"/>
    </row>
    <row r="111" spans="2:5" ht="12.75" customHeight="1">
      <c r="B111" s="48" t="s">
        <v>187</v>
      </c>
      <c r="D111" s="54"/>
      <c r="E111" s="52"/>
    </row>
    <row r="112" spans="2:6" ht="12.75" customHeight="1">
      <c r="B112" s="62" t="s">
        <v>21</v>
      </c>
      <c r="C112" s="63"/>
      <c r="D112" s="64">
        <v>10</v>
      </c>
      <c r="E112" s="65"/>
      <c r="F112" s="65">
        <f>(D112*E112)</f>
        <v>0</v>
      </c>
    </row>
    <row r="113" spans="2:6" ht="12.75" customHeight="1">
      <c r="B113" s="66"/>
      <c r="C113" s="42"/>
      <c r="D113" s="60"/>
      <c r="E113" s="61"/>
      <c r="F113" s="61"/>
    </row>
    <row r="114" spans="2:5" ht="12" customHeight="1">
      <c r="B114" s="48" t="s">
        <v>188</v>
      </c>
      <c r="D114" s="54"/>
      <c r="E114" s="52"/>
    </row>
    <row r="115" spans="2:6" ht="12" customHeight="1">
      <c r="B115" s="62" t="s">
        <v>21</v>
      </c>
      <c r="C115" s="63"/>
      <c r="D115" s="64">
        <v>9</v>
      </c>
      <c r="E115" s="65"/>
      <c r="F115" s="65">
        <f>(D115*E115)</f>
        <v>0</v>
      </c>
    </row>
    <row r="116" spans="2:6" ht="12" customHeight="1">
      <c r="B116" s="66"/>
      <c r="C116" s="42"/>
      <c r="D116" s="60"/>
      <c r="E116" s="61"/>
      <c r="F116" s="61"/>
    </row>
    <row r="117" spans="2:5" ht="12" customHeight="1">
      <c r="B117" s="48" t="s">
        <v>189</v>
      </c>
      <c r="D117" s="54"/>
      <c r="E117" s="52"/>
    </row>
    <row r="118" spans="2:6" ht="12" customHeight="1">
      <c r="B118" s="62" t="s">
        <v>21</v>
      </c>
      <c r="C118" s="63"/>
      <c r="D118" s="64">
        <v>2</v>
      </c>
      <c r="E118" s="65"/>
      <c r="F118" s="65">
        <f>(D118*E118)</f>
        <v>0</v>
      </c>
    </row>
    <row r="119" spans="2:6" ht="12" customHeight="1">
      <c r="B119" s="66"/>
      <c r="C119" s="42"/>
      <c r="D119" s="60"/>
      <c r="E119" s="61"/>
      <c r="F119" s="61"/>
    </row>
    <row r="120" spans="2:5" ht="12" customHeight="1">
      <c r="B120" s="48" t="s">
        <v>190</v>
      </c>
      <c r="D120" s="54"/>
      <c r="E120" s="52"/>
    </row>
    <row r="121" spans="2:6" ht="12" customHeight="1">
      <c r="B121" s="62" t="s">
        <v>21</v>
      </c>
      <c r="C121" s="63"/>
      <c r="D121" s="64">
        <v>2</v>
      </c>
      <c r="E121" s="65"/>
      <c r="F121" s="65">
        <f>(D121*E121)</f>
        <v>0</v>
      </c>
    </row>
    <row r="122" spans="2:6" ht="12" customHeight="1">
      <c r="B122" s="66"/>
      <c r="C122" s="42"/>
      <c r="D122" s="60"/>
      <c r="E122" s="61"/>
      <c r="F122" s="61"/>
    </row>
    <row r="123" spans="2:5" ht="12" customHeight="1">
      <c r="B123" s="48" t="s">
        <v>191</v>
      </c>
      <c r="D123" s="54"/>
      <c r="E123" s="52"/>
    </row>
    <row r="124" spans="2:6" ht="12" customHeight="1">
      <c r="B124" s="62" t="s">
        <v>21</v>
      </c>
      <c r="C124" s="63"/>
      <c r="D124" s="64">
        <v>1</v>
      </c>
      <c r="E124" s="65"/>
      <c r="F124" s="65">
        <f>(D124*E124)</f>
        <v>0</v>
      </c>
    </row>
    <row r="125" spans="2:6" ht="12" customHeight="1">
      <c r="B125" s="66"/>
      <c r="C125" s="42"/>
      <c r="D125" s="60"/>
      <c r="E125" s="61"/>
      <c r="F125" s="61"/>
    </row>
    <row r="126" spans="2:5" ht="12" customHeight="1">
      <c r="B126" s="48" t="s">
        <v>192</v>
      </c>
      <c r="D126" s="54"/>
      <c r="E126" s="52"/>
    </row>
    <row r="127" spans="2:6" ht="12" customHeight="1">
      <c r="B127" s="62" t="s">
        <v>21</v>
      </c>
      <c r="C127" s="63"/>
      <c r="D127" s="64">
        <v>1</v>
      </c>
      <c r="E127" s="65"/>
      <c r="F127" s="65">
        <f>(D127*E127)</f>
        <v>0</v>
      </c>
    </row>
    <row r="128" spans="2:6" ht="12" customHeight="1">
      <c r="B128" s="66"/>
      <c r="C128" s="42"/>
      <c r="D128" s="60"/>
      <c r="E128" s="61"/>
      <c r="F128" s="61"/>
    </row>
    <row r="129" spans="2:5" ht="12.75" customHeight="1">
      <c r="B129" s="48" t="s">
        <v>193</v>
      </c>
      <c r="D129" s="54"/>
      <c r="E129" s="52"/>
    </row>
    <row r="130" spans="2:6" ht="12" customHeight="1">
      <c r="B130" s="62" t="s">
        <v>21</v>
      </c>
      <c r="C130" s="63"/>
      <c r="D130" s="64">
        <v>2</v>
      </c>
      <c r="E130" s="65"/>
      <c r="F130" s="65">
        <f>(D130*E130)</f>
        <v>0</v>
      </c>
    </row>
    <row r="131" spans="2:6" ht="12" customHeight="1">
      <c r="B131" s="66"/>
      <c r="C131" s="42"/>
      <c r="D131" s="60"/>
      <c r="E131" s="61"/>
      <c r="F131" s="61"/>
    </row>
    <row r="132" spans="1:5" ht="12" customHeight="1">
      <c r="A132" s="142" t="s">
        <v>26</v>
      </c>
      <c r="B132" s="48" t="s">
        <v>194</v>
      </c>
      <c r="D132" s="54"/>
      <c r="E132" s="52"/>
    </row>
    <row r="133" spans="2:5" ht="12" customHeight="1">
      <c r="B133" s="48" t="s">
        <v>195</v>
      </c>
      <c r="D133" s="54"/>
      <c r="E133" s="52"/>
    </row>
    <row r="134" spans="2:6" ht="12" customHeight="1">
      <c r="B134" s="62" t="s">
        <v>21</v>
      </c>
      <c r="C134" s="63"/>
      <c r="D134" s="64">
        <v>1</v>
      </c>
      <c r="E134" s="65"/>
      <c r="F134" s="65">
        <f>(D134*E134)</f>
        <v>0</v>
      </c>
    </row>
    <row r="135" spans="2:6" ht="12" customHeight="1">
      <c r="B135" s="66"/>
      <c r="C135" s="42"/>
      <c r="D135" s="60"/>
      <c r="E135" s="61"/>
      <c r="F135" s="61"/>
    </row>
    <row r="136" spans="1:5" ht="12" customHeight="1">
      <c r="A136" s="142" t="s">
        <v>27</v>
      </c>
      <c r="B136" s="48" t="s">
        <v>196</v>
      </c>
      <c r="D136" s="54"/>
      <c r="E136" s="52"/>
    </row>
    <row r="137" spans="2:5" ht="12" customHeight="1">
      <c r="B137" s="48" t="s">
        <v>197</v>
      </c>
      <c r="D137" s="54"/>
      <c r="E137" s="52"/>
    </row>
    <row r="138" spans="2:6" ht="12" customHeight="1">
      <c r="B138" s="62" t="s">
        <v>21</v>
      </c>
      <c r="C138" s="63"/>
      <c r="D138" s="64">
        <v>1</v>
      </c>
      <c r="E138" s="65"/>
      <c r="F138" s="65">
        <f>(D138*E138)</f>
        <v>0</v>
      </c>
    </row>
    <row r="139" spans="2:6" ht="12" customHeight="1">
      <c r="B139" s="66"/>
      <c r="C139" s="42"/>
      <c r="D139" s="60"/>
      <c r="E139" s="61"/>
      <c r="F139" s="61"/>
    </row>
    <row r="140" spans="1:5" ht="12" customHeight="1">
      <c r="A140" s="142" t="s">
        <v>28</v>
      </c>
      <c r="B140" s="48" t="s">
        <v>198</v>
      </c>
      <c r="D140" s="54"/>
      <c r="E140" s="52"/>
    </row>
    <row r="141" spans="2:5" ht="12" customHeight="1">
      <c r="B141" s="48" t="s">
        <v>199</v>
      </c>
      <c r="D141" s="54"/>
      <c r="E141" s="52"/>
    </row>
    <row r="142" spans="2:6" ht="12" customHeight="1">
      <c r="B142" s="62" t="s">
        <v>21</v>
      </c>
      <c r="C142" s="63"/>
      <c r="D142" s="64">
        <v>1</v>
      </c>
      <c r="E142" s="65"/>
      <c r="F142" s="65">
        <f>(D142*E142)</f>
        <v>0</v>
      </c>
    </row>
    <row r="143" spans="2:6" ht="12" customHeight="1">
      <c r="B143" s="66"/>
      <c r="C143" s="42"/>
      <c r="D143" s="60"/>
      <c r="E143" s="61"/>
      <c r="F143" s="61"/>
    </row>
    <row r="144" spans="1:5" ht="25.5" customHeight="1">
      <c r="A144" s="142" t="s">
        <v>11</v>
      </c>
      <c r="B144" s="48" t="s">
        <v>200</v>
      </c>
      <c r="D144" s="54"/>
      <c r="E144" s="52"/>
    </row>
    <row r="145" spans="2:5" ht="12.75" customHeight="1">
      <c r="B145" s="48" t="s">
        <v>201</v>
      </c>
      <c r="D145" s="54"/>
      <c r="E145" s="52"/>
    </row>
    <row r="146" spans="2:6" ht="12.75" customHeight="1">
      <c r="B146" s="62" t="s">
        <v>21</v>
      </c>
      <c r="C146" s="63"/>
      <c r="D146" s="64">
        <v>6</v>
      </c>
      <c r="E146" s="65"/>
      <c r="F146" s="65">
        <f>(D146*E146)</f>
        <v>0</v>
      </c>
    </row>
    <row r="147" spans="2:6" ht="12.75" customHeight="1">
      <c r="B147" s="66"/>
      <c r="C147" s="42"/>
      <c r="D147" s="60"/>
      <c r="E147" s="61"/>
      <c r="F147" s="61"/>
    </row>
    <row r="148" spans="2:5" ht="24">
      <c r="B148" s="48" t="s">
        <v>202</v>
      </c>
      <c r="D148" s="54"/>
      <c r="E148" s="52"/>
    </row>
    <row r="149" spans="2:6" ht="12.75" customHeight="1">
      <c r="B149" s="62" t="s">
        <v>21</v>
      </c>
      <c r="C149" s="63"/>
      <c r="D149" s="64">
        <v>1</v>
      </c>
      <c r="E149" s="65"/>
      <c r="F149" s="65">
        <f>(D149*E149)</f>
        <v>0</v>
      </c>
    </row>
    <row r="150" spans="1:6" s="94" customFormat="1" ht="12.75" customHeight="1">
      <c r="A150" s="144"/>
      <c r="B150" s="72"/>
      <c r="C150" s="73"/>
      <c r="D150" s="74"/>
      <c r="E150" s="75"/>
      <c r="F150" s="75"/>
    </row>
    <row r="151" spans="1:5" ht="48">
      <c r="A151" s="142" t="s">
        <v>29</v>
      </c>
      <c r="B151" s="48" t="s">
        <v>203</v>
      </c>
      <c r="D151" s="54"/>
      <c r="E151" s="52"/>
    </row>
    <row r="152" spans="2:5" ht="24">
      <c r="B152" s="48" t="s">
        <v>204</v>
      </c>
      <c r="D152" s="54"/>
      <c r="E152" s="52"/>
    </row>
    <row r="153" spans="2:6" ht="12">
      <c r="B153" s="62" t="s">
        <v>5</v>
      </c>
      <c r="C153" s="63"/>
      <c r="D153" s="64">
        <v>1</v>
      </c>
      <c r="E153" s="65"/>
      <c r="F153" s="65">
        <f>(D153*E153)</f>
        <v>0</v>
      </c>
    </row>
    <row r="154" spans="2:6" ht="12">
      <c r="B154" s="66"/>
      <c r="C154" s="42"/>
      <c r="D154" s="60"/>
      <c r="E154" s="61"/>
      <c r="F154" s="61"/>
    </row>
    <row r="155" spans="2:5" ht="12">
      <c r="B155" s="48" t="s">
        <v>205</v>
      </c>
      <c r="D155" s="54"/>
      <c r="E155" s="52"/>
    </row>
    <row r="156" spans="2:6" ht="12">
      <c r="B156" s="62" t="s">
        <v>5</v>
      </c>
      <c r="C156" s="63"/>
      <c r="D156" s="64">
        <v>1</v>
      </c>
      <c r="E156" s="65"/>
      <c r="F156" s="65">
        <f>(D156*E156)</f>
        <v>0</v>
      </c>
    </row>
    <row r="157" spans="1:6" s="94" customFormat="1" ht="12">
      <c r="A157" s="144"/>
      <c r="B157" s="72"/>
      <c r="C157" s="73"/>
      <c r="D157" s="74"/>
      <c r="E157" s="75"/>
      <c r="F157" s="75"/>
    </row>
    <row r="158" spans="2:5" ht="12">
      <c r="B158" s="48" t="s">
        <v>206</v>
      </c>
      <c r="D158" s="54"/>
      <c r="E158" s="52"/>
    </row>
    <row r="159" spans="2:6" ht="12">
      <c r="B159" s="62" t="s">
        <v>5</v>
      </c>
      <c r="C159" s="63"/>
      <c r="D159" s="64">
        <v>3</v>
      </c>
      <c r="E159" s="65"/>
      <c r="F159" s="65">
        <f>(D159*E159)</f>
        <v>0</v>
      </c>
    </row>
    <row r="160" spans="1:6" s="94" customFormat="1" ht="12">
      <c r="A160" s="144"/>
      <c r="B160" s="93"/>
      <c r="C160" s="57"/>
      <c r="D160" s="50"/>
      <c r="E160" s="51"/>
      <c r="F160" s="51"/>
    </row>
    <row r="161" spans="2:5" ht="12">
      <c r="B161" s="48" t="s">
        <v>207</v>
      </c>
      <c r="D161" s="54"/>
      <c r="E161" s="52"/>
    </row>
    <row r="162" spans="2:6" ht="12">
      <c r="B162" s="62" t="s">
        <v>21</v>
      </c>
      <c r="C162" s="63"/>
      <c r="D162" s="64">
        <v>1</v>
      </c>
      <c r="E162" s="65"/>
      <c r="F162" s="65">
        <f>(D162*E162)</f>
        <v>0</v>
      </c>
    </row>
    <row r="163" spans="1:6" s="94" customFormat="1" ht="12">
      <c r="A163" s="144"/>
      <c r="B163" s="72"/>
      <c r="C163" s="73"/>
      <c r="D163" s="74"/>
      <c r="E163" s="75"/>
      <c r="F163" s="75"/>
    </row>
    <row r="164" spans="2:5" ht="12">
      <c r="B164" s="48" t="s">
        <v>208</v>
      </c>
      <c r="D164" s="54"/>
      <c r="E164" s="52"/>
    </row>
    <row r="165" spans="2:6" ht="12">
      <c r="B165" s="62" t="s">
        <v>21</v>
      </c>
      <c r="C165" s="63"/>
      <c r="D165" s="64">
        <v>4</v>
      </c>
      <c r="E165" s="65"/>
      <c r="F165" s="65">
        <f>(D165*E165)</f>
        <v>0</v>
      </c>
    </row>
    <row r="166" spans="1:6" s="94" customFormat="1" ht="12">
      <c r="A166" s="144"/>
      <c r="B166" s="72"/>
      <c r="C166" s="73"/>
      <c r="D166" s="74"/>
      <c r="E166" s="75"/>
      <c r="F166" s="75"/>
    </row>
    <row r="167" spans="2:5" ht="12">
      <c r="B167" s="48" t="s">
        <v>209</v>
      </c>
      <c r="D167" s="54"/>
      <c r="E167" s="52"/>
    </row>
    <row r="168" spans="2:6" ht="12">
      <c r="B168" s="62" t="s">
        <v>21</v>
      </c>
      <c r="C168" s="63"/>
      <c r="D168" s="64">
        <v>1</v>
      </c>
      <c r="E168" s="65"/>
      <c r="F168" s="65">
        <f>(D168*E168)</f>
        <v>0</v>
      </c>
    </row>
    <row r="169" spans="1:6" s="94" customFormat="1" ht="12">
      <c r="A169" s="144"/>
      <c r="B169" s="93"/>
      <c r="C169" s="57"/>
      <c r="D169" s="50"/>
      <c r="E169" s="51"/>
      <c r="F169" s="51"/>
    </row>
    <row r="170" spans="2:5" ht="12.75" customHeight="1">
      <c r="B170" s="48" t="s">
        <v>210</v>
      </c>
      <c r="D170" s="54"/>
      <c r="E170" s="52"/>
    </row>
    <row r="171" spans="2:6" ht="12.75" customHeight="1">
      <c r="B171" s="62" t="s">
        <v>21</v>
      </c>
      <c r="C171" s="63"/>
      <c r="D171" s="64">
        <v>1</v>
      </c>
      <c r="E171" s="65"/>
      <c r="F171" s="65">
        <f>(D171*E171)</f>
        <v>0</v>
      </c>
    </row>
    <row r="172" spans="2:6" ht="12.75" customHeight="1">
      <c r="B172" s="66"/>
      <c r="C172" s="42"/>
      <c r="D172" s="60"/>
      <c r="E172" s="61"/>
      <c r="F172" s="61"/>
    </row>
    <row r="173" spans="2:5" ht="12.75" customHeight="1">
      <c r="B173" s="48" t="s">
        <v>211</v>
      </c>
      <c r="D173" s="54"/>
      <c r="E173" s="52"/>
    </row>
    <row r="174" spans="2:6" ht="12.75" customHeight="1">
      <c r="B174" s="62" t="s">
        <v>21</v>
      </c>
      <c r="C174" s="63"/>
      <c r="D174" s="64">
        <v>3</v>
      </c>
      <c r="E174" s="65"/>
      <c r="F174" s="65">
        <f>(D174*E174)</f>
        <v>0</v>
      </c>
    </row>
    <row r="175" spans="1:6" s="94" customFormat="1" ht="12.75" customHeight="1">
      <c r="A175" s="144"/>
      <c r="B175" s="72"/>
      <c r="C175" s="73"/>
      <c r="D175" s="74"/>
      <c r="E175" s="75"/>
      <c r="F175" s="75"/>
    </row>
    <row r="176" spans="1:5" ht="39" customHeight="1">
      <c r="A176" s="142" t="s">
        <v>12</v>
      </c>
      <c r="B176" s="48" t="s">
        <v>212</v>
      </c>
      <c r="D176" s="54"/>
      <c r="E176" s="52"/>
    </row>
    <row r="177" spans="2:5" ht="12.75" customHeight="1">
      <c r="B177" s="48" t="s">
        <v>213</v>
      </c>
      <c r="D177" s="54"/>
      <c r="E177" s="52"/>
    </row>
    <row r="178" spans="2:6" ht="12.75" customHeight="1">
      <c r="B178" s="62" t="s">
        <v>21</v>
      </c>
      <c r="C178" s="63"/>
      <c r="D178" s="64">
        <v>3</v>
      </c>
      <c r="E178" s="65"/>
      <c r="F178" s="65">
        <f>(D178*E178)</f>
        <v>0</v>
      </c>
    </row>
    <row r="179" spans="2:6" ht="12.75" customHeight="1">
      <c r="B179" s="66"/>
      <c r="C179" s="42"/>
      <c r="D179" s="60"/>
      <c r="E179" s="61"/>
      <c r="F179" s="61"/>
    </row>
    <row r="180" spans="1:5" ht="12">
      <c r="A180" s="142" t="s">
        <v>31</v>
      </c>
      <c r="B180" s="48" t="s">
        <v>214</v>
      </c>
      <c r="D180" s="54"/>
      <c r="E180" s="52"/>
    </row>
    <row r="181" spans="2:5" ht="12.75" customHeight="1">
      <c r="B181" s="48" t="s">
        <v>215</v>
      </c>
      <c r="D181" s="54"/>
      <c r="E181" s="52"/>
    </row>
    <row r="182" spans="2:6" ht="12.75" customHeight="1">
      <c r="B182" s="62" t="s">
        <v>21</v>
      </c>
      <c r="C182" s="63"/>
      <c r="D182" s="64">
        <v>5</v>
      </c>
      <c r="E182" s="65"/>
      <c r="F182" s="65">
        <f>(D182*E182)</f>
        <v>0</v>
      </c>
    </row>
    <row r="183" spans="4:5" ht="12.75" customHeight="1">
      <c r="D183" s="54"/>
      <c r="E183" s="52"/>
    </row>
    <row r="184" spans="2:5" ht="24">
      <c r="B184" s="48" t="s">
        <v>216</v>
      </c>
      <c r="D184" s="54"/>
      <c r="E184" s="52"/>
    </row>
    <row r="185" spans="2:6" ht="12.75" customHeight="1">
      <c r="B185" s="62" t="s">
        <v>21</v>
      </c>
      <c r="C185" s="63"/>
      <c r="D185" s="64">
        <v>5</v>
      </c>
      <c r="E185" s="65"/>
      <c r="F185" s="65">
        <f>(D185*E185)</f>
        <v>0</v>
      </c>
    </row>
    <row r="186" spans="1:6" s="94" customFormat="1" ht="12.75" customHeight="1">
      <c r="A186" s="144"/>
      <c r="B186" s="93"/>
      <c r="C186" s="57"/>
      <c r="D186" s="50"/>
      <c r="E186" s="51"/>
      <c r="F186" s="51"/>
    </row>
    <row r="187" spans="1:5" ht="48">
      <c r="A187" s="142" t="s">
        <v>30</v>
      </c>
      <c r="B187" s="48" t="s">
        <v>217</v>
      </c>
      <c r="D187" s="54"/>
      <c r="E187" s="52"/>
    </row>
    <row r="188" spans="2:6" ht="12.75" customHeight="1">
      <c r="B188" s="62" t="s">
        <v>20</v>
      </c>
      <c r="C188" s="63"/>
      <c r="D188" s="64">
        <v>1000</v>
      </c>
      <c r="E188" s="65"/>
      <c r="F188" s="65">
        <f>(D188*E188)</f>
        <v>0</v>
      </c>
    </row>
    <row r="189" spans="1:6" s="94" customFormat="1" ht="12.75" customHeight="1">
      <c r="A189" s="144"/>
      <c r="B189" s="72"/>
      <c r="C189" s="73"/>
      <c r="D189" s="74"/>
      <c r="E189" s="75"/>
      <c r="F189" s="75"/>
    </row>
    <row r="190" spans="1:5" ht="51" customHeight="1">
      <c r="A190" s="142" t="s">
        <v>32</v>
      </c>
      <c r="B190" s="48" t="s">
        <v>262</v>
      </c>
      <c r="D190" s="54"/>
      <c r="E190" s="52"/>
    </row>
    <row r="191" spans="2:5" ht="12.75" customHeight="1">
      <c r="B191" s="48" t="s">
        <v>218</v>
      </c>
      <c r="D191" s="54"/>
      <c r="E191" s="52"/>
    </row>
    <row r="192" spans="2:6" ht="12.75" customHeight="1">
      <c r="B192" s="62" t="s">
        <v>20</v>
      </c>
      <c r="C192" s="63"/>
      <c r="D192" s="64">
        <v>120</v>
      </c>
      <c r="E192" s="65"/>
      <c r="F192" s="65">
        <f>(D192*E192)</f>
        <v>0</v>
      </c>
    </row>
    <row r="193" spans="2:6" ht="12.75" customHeight="1">
      <c r="B193" s="66"/>
      <c r="C193" s="42"/>
      <c r="D193" s="60"/>
      <c r="E193" s="61"/>
      <c r="F193" s="61"/>
    </row>
    <row r="194" spans="2:5" ht="12.75" customHeight="1">
      <c r="B194" s="48" t="s">
        <v>219</v>
      </c>
      <c r="D194" s="54"/>
      <c r="E194" s="52"/>
    </row>
    <row r="195" spans="2:6" ht="12.75" customHeight="1">
      <c r="B195" s="62" t="s">
        <v>20</v>
      </c>
      <c r="C195" s="63"/>
      <c r="D195" s="64">
        <v>120</v>
      </c>
      <c r="E195" s="65"/>
      <c r="F195" s="65">
        <f>(D195*E195)</f>
        <v>0</v>
      </c>
    </row>
    <row r="196" spans="2:6" ht="12.75" customHeight="1">
      <c r="B196" s="66"/>
      <c r="C196" s="42"/>
      <c r="D196" s="60"/>
      <c r="E196" s="61"/>
      <c r="F196" s="61"/>
    </row>
    <row r="197" spans="2:5" ht="12.75" customHeight="1">
      <c r="B197" s="48" t="s">
        <v>220</v>
      </c>
      <c r="D197" s="54"/>
      <c r="E197" s="52"/>
    </row>
    <row r="198" spans="2:6" ht="12.75" customHeight="1">
      <c r="B198" s="62" t="s">
        <v>20</v>
      </c>
      <c r="C198" s="63"/>
      <c r="D198" s="64">
        <v>450</v>
      </c>
      <c r="E198" s="65"/>
      <c r="F198" s="65">
        <f>(D198*E198)</f>
        <v>0</v>
      </c>
    </row>
    <row r="199" spans="2:6" ht="12.75" customHeight="1">
      <c r="B199" s="66"/>
      <c r="C199" s="42"/>
      <c r="D199" s="60"/>
      <c r="E199" s="61"/>
      <c r="F199" s="61"/>
    </row>
    <row r="200" spans="1:5" ht="60">
      <c r="A200" s="142" t="s">
        <v>33</v>
      </c>
      <c r="B200" s="48" t="s">
        <v>221</v>
      </c>
      <c r="D200" s="54"/>
      <c r="E200" s="52"/>
    </row>
    <row r="201" spans="2:6" ht="12.75" customHeight="1">
      <c r="B201" s="62" t="s">
        <v>5</v>
      </c>
      <c r="C201" s="63"/>
      <c r="D201" s="64">
        <v>1</v>
      </c>
      <c r="E201" s="65"/>
      <c r="F201" s="65">
        <f>(D201*E201)</f>
        <v>0</v>
      </c>
    </row>
    <row r="202" spans="1:6" s="94" customFormat="1" ht="12.75" customHeight="1">
      <c r="A202" s="144"/>
      <c r="B202" s="72"/>
      <c r="C202" s="73"/>
      <c r="D202" s="74"/>
      <c r="E202" s="75"/>
      <c r="F202" s="75"/>
    </row>
    <row r="203" spans="1:5" ht="102.75" customHeight="1">
      <c r="A203" s="142" t="s">
        <v>34</v>
      </c>
      <c r="B203" s="48" t="s">
        <v>222</v>
      </c>
      <c r="D203" s="54"/>
      <c r="E203" s="52"/>
    </row>
    <row r="204" spans="2:5" ht="12.75" customHeight="1">
      <c r="B204" s="48" t="s">
        <v>223</v>
      </c>
      <c r="D204" s="54"/>
      <c r="E204" s="52"/>
    </row>
    <row r="205" spans="2:6" ht="12.75" customHeight="1">
      <c r="B205" s="62" t="s">
        <v>5</v>
      </c>
      <c r="C205" s="63"/>
      <c r="D205" s="64">
        <v>1</v>
      </c>
      <c r="E205" s="65"/>
      <c r="F205" s="65">
        <f>(D205*E205)</f>
        <v>0</v>
      </c>
    </row>
    <row r="206" spans="1:6" s="94" customFormat="1" ht="12.75" customHeight="1">
      <c r="A206" s="144"/>
      <c r="B206" s="72"/>
      <c r="C206" s="73"/>
      <c r="D206" s="74"/>
      <c r="E206" s="75"/>
      <c r="F206" s="75"/>
    </row>
    <row r="207" spans="1:5" ht="103.5" customHeight="1">
      <c r="A207" s="142" t="s">
        <v>35</v>
      </c>
      <c r="B207" s="48" t="s">
        <v>224</v>
      </c>
      <c r="D207" s="54"/>
      <c r="E207" s="52"/>
    </row>
    <row r="208" spans="2:5" ht="12.75" customHeight="1">
      <c r="B208" s="48" t="s">
        <v>225</v>
      </c>
      <c r="D208" s="54"/>
      <c r="E208" s="52"/>
    </row>
    <row r="209" spans="2:6" ht="12.75" customHeight="1">
      <c r="B209" s="62" t="s">
        <v>5</v>
      </c>
      <c r="C209" s="63"/>
      <c r="D209" s="64">
        <v>2</v>
      </c>
      <c r="E209" s="65"/>
      <c r="F209" s="65">
        <f>(D209*E209)</f>
        <v>0</v>
      </c>
    </row>
    <row r="210" spans="2:6" ht="12.75" customHeight="1">
      <c r="B210" s="66"/>
      <c r="C210" s="42"/>
      <c r="D210" s="60"/>
      <c r="E210" s="61"/>
      <c r="F210" s="61"/>
    </row>
    <row r="211" spans="2:5" ht="12.75" customHeight="1">
      <c r="B211" s="48" t="s">
        <v>223</v>
      </c>
      <c r="D211" s="54"/>
      <c r="E211" s="52"/>
    </row>
    <row r="212" spans="2:6" ht="12.75" customHeight="1">
      <c r="B212" s="62" t="s">
        <v>5</v>
      </c>
      <c r="C212" s="63"/>
      <c r="D212" s="64">
        <v>19</v>
      </c>
      <c r="E212" s="65"/>
      <c r="F212" s="65">
        <f>(D212*E212)</f>
        <v>0</v>
      </c>
    </row>
    <row r="213" spans="1:6" s="94" customFormat="1" ht="12.75" customHeight="1">
      <c r="A213" s="144"/>
      <c r="B213" s="72"/>
      <c r="C213" s="73"/>
      <c r="D213" s="74"/>
      <c r="E213" s="75"/>
      <c r="F213" s="75"/>
    </row>
    <row r="214" spans="1:5" ht="60">
      <c r="A214" s="142" t="s">
        <v>36</v>
      </c>
      <c r="B214" s="48" t="s">
        <v>226</v>
      </c>
      <c r="D214" s="54"/>
      <c r="E214" s="52"/>
    </row>
    <row r="215" spans="2:6" ht="12.75" customHeight="1">
      <c r="B215" s="62" t="s">
        <v>21</v>
      </c>
      <c r="C215" s="63"/>
      <c r="D215" s="64">
        <v>2</v>
      </c>
      <c r="E215" s="65"/>
      <c r="F215" s="65">
        <f>(D215*E215)</f>
        <v>0</v>
      </c>
    </row>
    <row r="216" spans="2:6" ht="12.75" customHeight="1">
      <c r="B216" s="66"/>
      <c r="C216" s="42"/>
      <c r="D216" s="60"/>
      <c r="E216" s="61"/>
      <c r="F216" s="61"/>
    </row>
    <row r="217" spans="1:5" ht="48">
      <c r="A217" s="142" t="s">
        <v>37</v>
      </c>
      <c r="B217" s="48" t="s">
        <v>227</v>
      </c>
      <c r="D217" s="54"/>
      <c r="E217" s="52"/>
    </row>
    <row r="218" spans="2:6" ht="12.75" customHeight="1">
      <c r="B218" s="62" t="s">
        <v>21</v>
      </c>
      <c r="C218" s="63"/>
      <c r="D218" s="64">
        <v>22</v>
      </c>
      <c r="E218" s="65"/>
      <c r="F218" s="65">
        <f>(D218*E218)</f>
        <v>0</v>
      </c>
    </row>
    <row r="219" spans="1:6" s="94" customFormat="1" ht="12.75" customHeight="1">
      <c r="A219" s="144"/>
      <c r="B219" s="93"/>
      <c r="C219" s="57"/>
      <c r="D219" s="50"/>
      <c r="E219" s="51"/>
      <c r="F219" s="51"/>
    </row>
    <row r="220" spans="1:5" ht="48">
      <c r="A220" s="142" t="s">
        <v>46</v>
      </c>
      <c r="B220" s="48" t="s">
        <v>228</v>
      </c>
      <c r="D220" s="54"/>
      <c r="E220" s="52"/>
    </row>
    <row r="221" spans="2:6" ht="12.75" customHeight="1">
      <c r="B221" s="62" t="s">
        <v>229</v>
      </c>
      <c r="C221" s="63"/>
      <c r="D221" s="64">
        <v>2</v>
      </c>
      <c r="E221" s="65"/>
      <c r="F221" s="65">
        <f>(D221*E221)</f>
        <v>0</v>
      </c>
    </row>
    <row r="222" spans="1:6" s="94" customFormat="1" ht="12.75" customHeight="1">
      <c r="A222" s="144"/>
      <c r="B222" s="72"/>
      <c r="C222" s="73"/>
      <c r="D222" s="74"/>
      <c r="E222" s="75"/>
      <c r="F222" s="75"/>
    </row>
    <row r="223" spans="1:6" ht="105" customHeight="1">
      <c r="A223" s="142" t="s">
        <v>39</v>
      </c>
      <c r="B223" s="48" t="s">
        <v>230</v>
      </c>
      <c r="D223" s="54"/>
      <c r="E223" s="52"/>
      <c r="F223" s="61"/>
    </row>
    <row r="224" spans="2:6" ht="12.75" customHeight="1">
      <c r="B224" s="62" t="s">
        <v>20</v>
      </c>
      <c r="C224" s="63"/>
      <c r="D224" s="64">
        <v>1000</v>
      </c>
      <c r="E224" s="65"/>
      <c r="F224" s="65">
        <f>(D224*E224)</f>
        <v>0</v>
      </c>
    </row>
    <row r="225" spans="2:6" ht="12.75" customHeight="1">
      <c r="B225" s="66"/>
      <c r="C225" s="42"/>
      <c r="D225" s="60"/>
      <c r="E225" s="61"/>
      <c r="F225" s="61"/>
    </row>
    <row r="226" spans="1:6" ht="65.25" customHeight="1">
      <c r="A226" s="142" t="s">
        <v>44</v>
      </c>
      <c r="B226" s="48" t="s">
        <v>231</v>
      </c>
      <c r="D226" s="54"/>
      <c r="E226" s="52"/>
      <c r="F226" s="61"/>
    </row>
    <row r="227" spans="2:6" ht="12.75" customHeight="1">
      <c r="B227" s="62" t="s">
        <v>20</v>
      </c>
      <c r="C227" s="63"/>
      <c r="D227" s="64">
        <v>1000</v>
      </c>
      <c r="E227" s="65"/>
      <c r="F227" s="65">
        <f>(D227*E227)</f>
        <v>0</v>
      </c>
    </row>
    <row r="228" spans="4:5" ht="12.75" customHeight="1">
      <c r="D228" s="54"/>
      <c r="E228" s="52"/>
    </row>
    <row r="229" spans="1:5" ht="36">
      <c r="A229" s="142" t="s">
        <v>49</v>
      </c>
      <c r="B229" s="48" t="s">
        <v>232</v>
      </c>
      <c r="D229" s="54" t="s">
        <v>135</v>
      </c>
      <c r="E229" s="52"/>
    </row>
    <row r="230" spans="2:6" ht="12.75" customHeight="1">
      <c r="B230" s="62" t="s">
        <v>5</v>
      </c>
      <c r="C230" s="63"/>
      <c r="D230" s="64">
        <v>1</v>
      </c>
      <c r="E230" s="65"/>
      <c r="F230" s="65">
        <f>SUM(F10:F229)*0.1</f>
        <v>0</v>
      </c>
    </row>
    <row r="231" spans="2:6" ht="12.75" customHeight="1">
      <c r="B231" s="95"/>
      <c r="C231" s="95"/>
      <c r="D231" s="96"/>
      <c r="E231" s="97"/>
      <c r="F231" s="97"/>
    </row>
    <row r="232" spans="2:6" ht="12.75" customHeight="1" thickBot="1">
      <c r="B232" s="160" t="s">
        <v>282</v>
      </c>
      <c r="C232" s="134"/>
      <c r="D232" s="161"/>
      <c r="E232" s="162"/>
      <c r="F232" s="137">
        <f>SUM(F8:F230)</f>
        <v>0</v>
      </c>
    </row>
    <row r="233" spans="4:5" ht="12.75" customHeight="1" thickTop="1">
      <c r="D233" s="54"/>
      <c r="E233" s="52"/>
    </row>
  </sheetData>
  <sheetProtection/>
  <printOptions/>
  <pageMargins left="0.5118110236220472" right="0.3937007874015748" top="0.984251968503937" bottom="0.7086614173228347" header="0.5118110236220472" footer="0.6692913385826772"/>
  <pageSetup firstPageNumber="53" useFirstPageNumber="1" horizontalDpi="300" verticalDpi="300" orientation="portrait" paperSize="9" scale="95" r:id="rId1"/>
  <headerFooter alignWithMargins="0">
    <oddHeader>&amp;R&amp;"Arial,Krepko"&amp;9strojna montaža</oddHeader>
    <oddFooter>&amp;L          &amp;R&amp;"Arial,Krepko"&amp;9&amp;P</oddFooter>
  </headerFooter>
</worksheet>
</file>

<file path=xl/worksheets/sheet5.xml><?xml version="1.0" encoding="utf-8"?>
<worksheet xmlns="http://schemas.openxmlformats.org/spreadsheetml/2006/main" xmlns:r="http://schemas.openxmlformats.org/officeDocument/2006/relationships">
  <dimension ref="A1:F59"/>
  <sheetViews>
    <sheetView tabSelected="1" zoomScalePageLayoutView="0" workbookViewId="0" topLeftCell="A49">
      <selection activeCell="B206" sqref="B206"/>
    </sheetView>
  </sheetViews>
  <sheetFormatPr defaultColWidth="9.00390625" defaultRowHeight="12.75"/>
  <cols>
    <col min="1" max="1" width="6.75390625" style="142" customWidth="1"/>
    <col min="2" max="2" width="44.875" style="48" customWidth="1"/>
    <col min="3" max="3" width="5.25390625" style="49" customWidth="1"/>
    <col min="4" max="4" width="7.375" style="50" customWidth="1"/>
    <col min="5" max="5" width="12.375" style="51" customWidth="1"/>
    <col min="6" max="6" width="15.75390625" style="52" customWidth="1"/>
    <col min="7" max="7" width="12.00390625" style="47" bestFit="1" customWidth="1"/>
    <col min="8" max="16384" width="9.125" style="47" customWidth="1"/>
  </cols>
  <sheetData>
    <row r="1" spans="1:6" ht="12">
      <c r="A1" s="138"/>
      <c r="B1" s="44" t="s">
        <v>17</v>
      </c>
      <c r="C1" s="44"/>
      <c r="D1" s="45" t="s">
        <v>18</v>
      </c>
      <c r="E1" s="46" t="s">
        <v>19</v>
      </c>
      <c r="F1" s="46" t="s">
        <v>47</v>
      </c>
    </row>
    <row r="2" ht="12.75" customHeight="1" thickBot="1"/>
    <row r="3" spans="2:5" ht="12.75" thickBot="1">
      <c r="B3" s="53" t="s">
        <v>233</v>
      </c>
      <c r="D3" s="54"/>
      <c r="E3" s="52"/>
    </row>
    <row r="4" spans="2:5" ht="12">
      <c r="B4" s="55"/>
      <c r="D4" s="54"/>
      <c r="E4" s="52"/>
    </row>
    <row r="5" spans="1:6" ht="72">
      <c r="A5" s="144"/>
      <c r="B5" s="56" t="s">
        <v>258</v>
      </c>
      <c r="C5" s="57"/>
      <c r="F5" s="51"/>
    </row>
    <row r="6" spans="1:6" ht="12">
      <c r="A6" s="144"/>
      <c r="B6" s="58"/>
      <c r="C6" s="57"/>
      <c r="F6" s="51"/>
    </row>
    <row r="7" spans="1:6" ht="56.25" customHeight="1">
      <c r="A7" s="142" t="s">
        <v>24</v>
      </c>
      <c r="B7" s="59" t="s">
        <v>234</v>
      </c>
      <c r="C7" s="42"/>
      <c r="D7" s="60"/>
      <c r="E7" s="61"/>
      <c r="F7" s="61"/>
    </row>
    <row r="8" spans="2:6" ht="12">
      <c r="B8" s="62" t="s">
        <v>5</v>
      </c>
      <c r="C8" s="63"/>
      <c r="D8" s="64">
        <v>1</v>
      </c>
      <c r="E8" s="65">
        <v>0</v>
      </c>
      <c r="F8" s="65">
        <f>(D8*E8)</f>
        <v>0</v>
      </c>
    </row>
    <row r="9" spans="2:5" ht="12">
      <c r="B9" s="58"/>
      <c r="D9" s="54"/>
      <c r="E9" s="52"/>
    </row>
    <row r="10" spans="1:6" ht="48">
      <c r="A10" s="142" t="s">
        <v>23</v>
      </c>
      <c r="B10" s="59" t="s">
        <v>235</v>
      </c>
      <c r="C10" s="42"/>
      <c r="D10" s="60"/>
      <c r="E10" s="61"/>
      <c r="F10" s="61"/>
    </row>
    <row r="11" spans="2:6" ht="12">
      <c r="B11" s="62" t="s">
        <v>21</v>
      </c>
      <c r="C11" s="63"/>
      <c r="D11" s="64">
        <v>2</v>
      </c>
      <c r="E11" s="65">
        <v>0</v>
      </c>
      <c r="F11" s="65">
        <f>(D11*E11)</f>
        <v>0</v>
      </c>
    </row>
    <row r="12" spans="2:6" ht="12">
      <c r="B12" s="66"/>
      <c r="C12" s="42"/>
      <c r="D12" s="60"/>
      <c r="E12" s="61"/>
      <c r="F12" s="61"/>
    </row>
    <row r="13" spans="1:6" ht="45" customHeight="1">
      <c r="A13" s="142" t="s">
        <v>22</v>
      </c>
      <c r="B13" s="59" t="s">
        <v>236</v>
      </c>
      <c r="C13" s="42"/>
      <c r="D13" s="60"/>
      <c r="E13" s="61"/>
      <c r="F13" s="61"/>
    </row>
    <row r="14" spans="2:6" ht="12">
      <c r="B14" s="62" t="s">
        <v>21</v>
      </c>
      <c r="C14" s="63"/>
      <c r="D14" s="64">
        <v>1</v>
      </c>
      <c r="E14" s="65">
        <v>0</v>
      </c>
      <c r="F14" s="65">
        <f>(D14*E14)</f>
        <v>0</v>
      </c>
    </row>
    <row r="15" spans="2:6" ht="12">
      <c r="B15" s="66"/>
      <c r="C15" s="42"/>
      <c r="D15" s="60"/>
      <c r="E15" s="61"/>
      <c r="F15" s="61"/>
    </row>
    <row r="16" spans="1:6" ht="43.5" customHeight="1">
      <c r="A16" s="142" t="s">
        <v>25</v>
      </c>
      <c r="B16" s="59" t="s">
        <v>237</v>
      </c>
      <c r="C16" s="42"/>
      <c r="D16" s="60"/>
      <c r="E16" s="61"/>
      <c r="F16" s="61"/>
    </row>
    <row r="17" spans="2:6" ht="12">
      <c r="B17" s="62" t="s">
        <v>5</v>
      </c>
      <c r="C17" s="63"/>
      <c r="D17" s="64">
        <v>1</v>
      </c>
      <c r="E17" s="65">
        <v>0</v>
      </c>
      <c r="F17" s="65">
        <f>(D17*E17)</f>
        <v>0</v>
      </c>
    </row>
    <row r="18" spans="2:6" ht="12">
      <c r="B18" s="66"/>
      <c r="C18" s="42"/>
      <c r="D18" s="60"/>
      <c r="E18" s="61"/>
      <c r="F18" s="61"/>
    </row>
    <row r="19" spans="1:6" ht="45.75" customHeight="1">
      <c r="A19" s="142" t="s">
        <v>26</v>
      </c>
      <c r="B19" s="59" t="s">
        <v>238</v>
      </c>
      <c r="C19" s="42"/>
      <c r="D19" s="60"/>
      <c r="E19" s="61"/>
      <c r="F19" s="61"/>
    </row>
    <row r="20" spans="2:6" ht="12">
      <c r="B20" s="62" t="s">
        <v>5</v>
      </c>
      <c r="C20" s="63"/>
      <c r="D20" s="64">
        <v>1</v>
      </c>
      <c r="E20" s="65">
        <v>0</v>
      </c>
      <c r="F20" s="65">
        <f>(D20*E20)</f>
        <v>0</v>
      </c>
    </row>
    <row r="21" spans="2:5" ht="12">
      <c r="B21" s="58"/>
      <c r="D21" s="54"/>
      <c r="E21" s="52"/>
    </row>
    <row r="22" spans="1:6" ht="36">
      <c r="A22" s="142" t="s">
        <v>27</v>
      </c>
      <c r="B22" s="59" t="s">
        <v>239</v>
      </c>
      <c r="C22" s="42"/>
      <c r="D22" s="60"/>
      <c r="E22" s="61"/>
      <c r="F22" s="61"/>
    </row>
    <row r="23" spans="2:6" ht="12">
      <c r="B23" s="62" t="s">
        <v>5</v>
      </c>
      <c r="C23" s="63"/>
      <c r="D23" s="64">
        <v>1</v>
      </c>
      <c r="E23" s="65">
        <v>0</v>
      </c>
      <c r="F23" s="65">
        <f>(D23*E23)</f>
        <v>0</v>
      </c>
    </row>
    <row r="24" spans="1:6" ht="12">
      <c r="A24" s="144"/>
      <c r="B24" s="58"/>
      <c r="C24" s="57"/>
      <c r="F24" s="51"/>
    </row>
    <row r="25" spans="1:5" ht="36">
      <c r="A25" s="142" t="s">
        <v>28</v>
      </c>
      <c r="B25" s="48" t="s">
        <v>240</v>
      </c>
      <c r="D25" s="54" t="s">
        <v>135</v>
      </c>
      <c r="E25" s="52"/>
    </row>
    <row r="26" spans="2:5" ht="12.75" customHeight="1">
      <c r="B26" s="48" t="s">
        <v>248</v>
      </c>
      <c r="D26" s="54"/>
      <c r="E26" s="52"/>
    </row>
    <row r="27" spans="2:6" ht="12.75" customHeight="1">
      <c r="B27" s="62" t="s">
        <v>20</v>
      </c>
      <c r="C27" s="63"/>
      <c r="D27" s="64">
        <v>830</v>
      </c>
      <c r="E27" s="65">
        <v>0</v>
      </c>
      <c r="F27" s="65">
        <f>(D27*E27)</f>
        <v>0</v>
      </c>
    </row>
    <row r="28" spans="1:6" s="71" customFormat="1" ht="12.75" customHeight="1">
      <c r="A28" s="148"/>
      <c r="B28" s="67"/>
      <c r="C28" s="68"/>
      <c r="D28" s="69"/>
      <c r="E28" s="70"/>
      <c r="F28" s="70"/>
    </row>
    <row r="29" spans="1:5" ht="39" customHeight="1">
      <c r="A29" s="142" t="s">
        <v>11</v>
      </c>
      <c r="B29" s="48" t="s">
        <v>241</v>
      </c>
      <c r="D29" s="54"/>
      <c r="E29" s="52"/>
    </row>
    <row r="30" spans="2:6" ht="12.75" customHeight="1">
      <c r="B30" s="62" t="s">
        <v>20</v>
      </c>
      <c r="C30" s="63"/>
      <c r="D30" s="64">
        <v>830</v>
      </c>
      <c r="E30" s="65">
        <v>0</v>
      </c>
      <c r="F30" s="65">
        <f>(D30*E30)</f>
        <v>0</v>
      </c>
    </row>
    <row r="31" spans="1:6" s="71" customFormat="1" ht="12.75" customHeight="1">
      <c r="A31" s="148"/>
      <c r="B31" s="67"/>
      <c r="C31" s="68"/>
      <c r="D31" s="69"/>
      <c r="E31" s="70"/>
      <c r="F31" s="70"/>
    </row>
    <row r="32" spans="1:5" ht="48">
      <c r="A32" s="142" t="s">
        <v>29</v>
      </c>
      <c r="B32" s="48" t="s">
        <v>259</v>
      </c>
      <c r="D32" s="54"/>
      <c r="E32" s="52"/>
    </row>
    <row r="33" spans="2:6" ht="12">
      <c r="B33" s="62" t="s">
        <v>20</v>
      </c>
      <c r="C33" s="63"/>
      <c r="D33" s="64">
        <v>830</v>
      </c>
      <c r="E33" s="65">
        <v>0</v>
      </c>
      <c r="F33" s="65">
        <f>(D33*E33)</f>
        <v>0</v>
      </c>
    </row>
    <row r="34" spans="2:6" ht="12">
      <c r="B34" s="66"/>
      <c r="C34" s="42"/>
      <c r="D34" s="60"/>
      <c r="E34" s="61"/>
      <c r="F34" s="61"/>
    </row>
    <row r="35" spans="1:5" ht="48">
      <c r="A35" s="142" t="s">
        <v>12</v>
      </c>
      <c r="B35" s="48" t="s">
        <v>260</v>
      </c>
      <c r="D35" s="54"/>
      <c r="E35" s="52"/>
    </row>
    <row r="36" spans="2:6" ht="12">
      <c r="B36" s="62" t="s">
        <v>20</v>
      </c>
      <c r="C36" s="63"/>
      <c r="D36" s="64">
        <v>830</v>
      </c>
      <c r="E36" s="65">
        <v>0</v>
      </c>
      <c r="F36" s="65">
        <f>(D36*E36)</f>
        <v>0</v>
      </c>
    </row>
    <row r="37" spans="2:6" ht="12.75" customHeight="1">
      <c r="B37" s="66"/>
      <c r="C37" s="42"/>
      <c r="D37" s="60"/>
      <c r="E37" s="61"/>
      <c r="F37" s="61"/>
    </row>
    <row r="38" spans="1:5" ht="36">
      <c r="A38" s="142" t="s">
        <v>31</v>
      </c>
      <c r="B38" s="48" t="s">
        <v>261</v>
      </c>
      <c r="D38" s="54"/>
      <c r="E38" s="52"/>
    </row>
    <row r="39" spans="2:6" ht="12.75" customHeight="1">
      <c r="B39" s="62" t="s">
        <v>20</v>
      </c>
      <c r="C39" s="63"/>
      <c r="D39" s="64">
        <v>830</v>
      </c>
      <c r="E39" s="65">
        <v>0</v>
      </c>
      <c r="F39" s="65">
        <f>(D39*E39)</f>
        <v>0</v>
      </c>
    </row>
    <row r="40" spans="1:6" ht="12">
      <c r="A40" s="144"/>
      <c r="B40" s="72"/>
      <c r="C40" s="73"/>
      <c r="D40" s="74"/>
      <c r="E40" s="75"/>
      <c r="F40" s="75"/>
    </row>
    <row r="41" spans="1:6" ht="36">
      <c r="A41" s="142" t="s">
        <v>30</v>
      </c>
      <c r="B41" s="59" t="s">
        <v>242</v>
      </c>
      <c r="C41" s="57"/>
      <c r="F41" s="51"/>
    </row>
    <row r="42" spans="2:6" ht="12">
      <c r="B42" s="62" t="s">
        <v>21</v>
      </c>
      <c r="C42" s="63"/>
      <c r="D42" s="64">
        <v>1</v>
      </c>
      <c r="E42" s="65">
        <v>0</v>
      </c>
      <c r="F42" s="65">
        <f>(D42*E42)</f>
        <v>0</v>
      </c>
    </row>
    <row r="43" spans="2:6" ht="12">
      <c r="B43" s="66"/>
      <c r="C43" s="42"/>
      <c r="D43" s="60"/>
      <c r="E43" s="61"/>
      <c r="F43" s="61"/>
    </row>
    <row r="44" spans="1:6" ht="24">
      <c r="A44" s="142" t="s">
        <v>32</v>
      </c>
      <c r="B44" s="59" t="s">
        <v>243</v>
      </c>
      <c r="C44" s="42"/>
      <c r="D44" s="60"/>
      <c r="E44" s="61"/>
      <c r="F44" s="61"/>
    </row>
    <row r="45" spans="2:6" ht="12">
      <c r="B45" s="62" t="s">
        <v>21</v>
      </c>
      <c r="C45" s="63"/>
      <c r="D45" s="64">
        <v>2</v>
      </c>
      <c r="E45" s="65">
        <v>0</v>
      </c>
      <c r="F45" s="65">
        <f>(D45*E45)</f>
        <v>0</v>
      </c>
    </row>
    <row r="46" spans="2:6" ht="12">
      <c r="B46" s="66"/>
      <c r="C46" s="42"/>
      <c r="D46" s="60"/>
      <c r="E46" s="61"/>
      <c r="F46" s="61"/>
    </row>
    <row r="47" spans="1:6" ht="24">
      <c r="A47" s="142" t="s">
        <v>33</v>
      </c>
      <c r="B47" s="59" t="s">
        <v>244</v>
      </c>
      <c r="C47" s="42"/>
      <c r="D47" s="60"/>
      <c r="E47" s="61"/>
      <c r="F47" s="61"/>
    </row>
    <row r="48" spans="2:6" ht="12">
      <c r="B48" s="62" t="s">
        <v>21</v>
      </c>
      <c r="C48" s="63"/>
      <c r="D48" s="64">
        <v>2</v>
      </c>
      <c r="E48" s="65">
        <v>0</v>
      </c>
      <c r="F48" s="65">
        <f>(D48*E48)</f>
        <v>0</v>
      </c>
    </row>
    <row r="49" spans="2:6" ht="12">
      <c r="B49" s="66"/>
      <c r="C49" s="42"/>
      <c r="D49" s="60"/>
      <c r="E49" s="61"/>
      <c r="F49" s="61"/>
    </row>
    <row r="50" spans="1:6" ht="60">
      <c r="A50" s="142" t="s">
        <v>34</v>
      </c>
      <c r="B50" s="59" t="s">
        <v>245</v>
      </c>
      <c r="C50" s="42"/>
      <c r="D50" s="60"/>
      <c r="E50" s="61"/>
      <c r="F50" s="61"/>
    </row>
    <row r="51" spans="2:6" ht="12">
      <c r="B51" s="62" t="s">
        <v>21</v>
      </c>
      <c r="C51" s="63"/>
      <c r="D51" s="64">
        <v>2</v>
      </c>
      <c r="E51" s="65">
        <v>0</v>
      </c>
      <c r="F51" s="65">
        <f>(D51*E51)</f>
        <v>0</v>
      </c>
    </row>
    <row r="52" spans="2:6" ht="12">
      <c r="B52" s="66"/>
      <c r="C52" s="42"/>
      <c r="D52" s="60"/>
      <c r="E52" s="61"/>
      <c r="F52" s="61"/>
    </row>
    <row r="53" spans="1:6" ht="48">
      <c r="A53" s="142" t="s">
        <v>34</v>
      </c>
      <c r="B53" s="59" t="s">
        <v>246</v>
      </c>
      <c r="C53" s="42"/>
      <c r="D53" s="60"/>
      <c r="E53" s="61"/>
      <c r="F53" s="61"/>
    </row>
    <row r="54" spans="2:6" ht="12">
      <c r="B54" s="62" t="s">
        <v>5</v>
      </c>
      <c r="C54" s="63"/>
      <c r="D54" s="64">
        <v>1</v>
      </c>
      <c r="E54" s="65">
        <v>0</v>
      </c>
      <c r="F54" s="65">
        <f>(D54*E54)</f>
        <v>0</v>
      </c>
    </row>
    <row r="55" spans="2:6" ht="12">
      <c r="B55" s="66"/>
      <c r="C55" s="42"/>
      <c r="D55" s="60"/>
      <c r="E55" s="61"/>
      <c r="F55" s="61"/>
    </row>
    <row r="56" spans="1:5" ht="25.5" customHeight="1">
      <c r="A56" s="142" t="s">
        <v>35</v>
      </c>
      <c r="B56" s="48" t="s">
        <v>247</v>
      </c>
      <c r="D56" s="54" t="s">
        <v>135</v>
      </c>
      <c r="E56" s="52"/>
    </row>
    <row r="57" spans="2:6" ht="12">
      <c r="B57" s="62" t="s">
        <v>5</v>
      </c>
      <c r="C57" s="63"/>
      <c r="D57" s="64">
        <v>1</v>
      </c>
      <c r="E57" s="65">
        <f>SUM(F6:F51)*0.1</f>
        <v>0</v>
      </c>
      <c r="F57" s="65">
        <f>SUM(F8:F56)*0.1</f>
        <v>0</v>
      </c>
    </row>
    <row r="58" spans="2:6" ht="12">
      <c r="B58" s="76"/>
      <c r="C58" s="77"/>
      <c r="D58" s="78"/>
      <c r="E58" s="79"/>
      <c r="F58" s="80"/>
    </row>
    <row r="59" spans="2:6" ht="12.75" thickBot="1">
      <c r="B59" s="160" t="s">
        <v>283</v>
      </c>
      <c r="C59" s="134"/>
      <c r="D59" s="161"/>
      <c r="E59" s="162"/>
      <c r="F59" s="137">
        <f>SUM(F7:F57)</f>
        <v>0</v>
      </c>
    </row>
    <row r="60" ht="12.75" thickTop="1"/>
  </sheetData>
  <sheetProtection/>
  <printOptions/>
  <pageMargins left="0.5118110236220472" right="0.3937007874015748" top="0.984251968503937" bottom="0.7086614173228347" header="0.5118110236220472" footer="0.6692913385826772"/>
  <pageSetup firstPageNumber="59" useFirstPageNumber="1" horizontalDpi="300" verticalDpi="300" orientation="portrait" paperSize="9" scale="95" r:id="rId1"/>
  <headerFooter alignWithMargins="0">
    <oddHeader>&amp;R&amp;"Arial,Krepko"&amp;9elektro montaža</oddHeader>
    <oddFooter>&amp;L          &amp;R&amp;"Arial,Krepko"&amp;9&amp;P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VODOVOD  ČEŠČA VAS</dc:title>
  <dc:subject>POPIS DEL</dc:subject>
  <dc:creator/>
  <cp:keywords/>
  <dc:description/>
  <cp:lastModifiedBy>Mestna občina Novo mesto</cp:lastModifiedBy>
  <cp:lastPrinted>2009-05-06T14:58:13Z</cp:lastPrinted>
  <dcterms:created xsi:type="dcterms:W3CDTF">2001-06-05T06:40:18Z</dcterms:created>
  <dcterms:modified xsi:type="dcterms:W3CDTF">2009-05-06T14:59:24Z</dcterms:modified>
  <cp:category/>
  <cp:version/>
  <cp:contentType/>
  <cp:contentStatus/>
</cp:coreProperties>
</file>