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sasoklemencic\Documents\Sašo\CESTE\Kočevarjeva ulica\"/>
    </mc:Choice>
  </mc:AlternateContent>
  <xr:revisionPtr revIDLastSave="0" documentId="13_ncr:1_{24BE5B24-A01C-4CF7-8221-F703E3E0422A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ija" sheetId="2" r:id="rId1"/>
    <sheet name="1. Preddela" sheetId="1" r:id="rId2"/>
    <sheet name="2. Zemeljska dela in temeljenje" sheetId="17" r:id="rId3"/>
    <sheet name="3. Voziščne konstrukcije" sheetId="18" r:id="rId4"/>
    <sheet name="4. Odvodnjavanje" sheetId="19" r:id="rId5"/>
    <sheet name="5. Gradbena in obrtniška dela" sheetId="20" r:id="rId6"/>
    <sheet name="6. Oprema cest" sheetId="21" r:id="rId7"/>
  </sheets>
  <definedNames>
    <definedName name="_xlnm.Print_Area" localSheetId="1">'1. Preddela'!$A$1:$H$41</definedName>
    <definedName name="_xlnm.Print_Area" localSheetId="2">'2. Zemeljska dela in temeljenje'!$A$1:$H$33</definedName>
    <definedName name="_xlnm.Print_Area" localSheetId="3">'3. Voziščne konstrukcije'!$A$1:$H$47</definedName>
    <definedName name="_xlnm.Print_Area" localSheetId="4">'4. Odvodnjavanje'!$A$1:$H$29</definedName>
    <definedName name="_xlnm.Print_Area" localSheetId="5">'5. Gradbena in obrtniška dela'!$A$1:$H$13</definedName>
    <definedName name="_xlnm.Print_Area" localSheetId="6">'6. Oprema cest'!$A$1:$H$31</definedName>
    <definedName name="_xlnm.Recorder" localSheetId="2">#REF!</definedName>
    <definedName name="_xlnm.Recorder" localSheetId="3">#REF!</definedName>
    <definedName name="_xlnm.Recorder" localSheetId="4">#REF!</definedName>
    <definedName name="_xlnm.Recorder" localSheetId="5">#REF!</definedName>
    <definedName name="_xlnm.Recorder" localSheetId="6">#REF!</definedName>
    <definedName name="_xlnm.Record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2" l="1"/>
  <c r="H29" i="21" l="1"/>
  <c r="H27" i="21"/>
  <c r="H25" i="21"/>
  <c r="H23" i="21"/>
  <c r="H21" i="21"/>
  <c r="H19" i="21"/>
  <c r="H17" i="21"/>
  <c r="H13" i="21"/>
  <c r="H11" i="21"/>
  <c r="H9" i="21"/>
  <c r="H7" i="21"/>
  <c r="H11" i="20"/>
  <c r="H7" i="20"/>
  <c r="H27" i="19"/>
  <c r="H23" i="19"/>
  <c r="H21" i="19"/>
  <c r="H19" i="19"/>
  <c r="H31" i="21" l="1"/>
  <c r="H23" i="2" s="1"/>
  <c r="H13" i="20"/>
  <c r="H21" i="2" s="1"/>
  <c r="H9" i="19"/>
  <c r="H15" i="19"/>
  <c r="H13" i="19"/>
  <c r="H7" i="19"/>
  <c r="H45" i="18"/>
  <c r="H41" i="18"/>
  <c r="H39" i="18"/>
  <c r="H37" i="18"/>
  <c r="H35" i="18"/>
  <c r="H29" i="18"/>
  <c r="H7" i="18"/>
  <c r="H11" i="18"/>
  <c r="H25" i="18"/>
  <c r="H21" i="18"/>
  <c r="H17" i="18"/>
  <c r="H15" i="18"/>
  <c r="H29" i="17"/>
  <c r="H39" i="1"/>
  <c r="H33" i="1"/>
  <c r="H31" i="1"/>
  <c r="H29" i="1"/>
  <c r="H27" i="1"/>
  <c r="H25" i="1"/>
  <c r="H23" i="1"/>
  <c r="H19" i="1"/>
  <c r="H15" i="1"/>
  <c r="H13" i="1"/>
  <c r="H31" i="17"/>
  <c r="H25" i="17"/>
  <c r="H21" i="17"/>
  <c r="H19" i="17"/>
  <c r="H15" i="17"/>
  <c r="H11" i="17"/>
  <c r="H9" i="17"/>
  <c r="H7" i="17"/>
  <c r="H7" i="1"/>
  <c r="H29" i="19" l="1"/>
  <c r="H19" i="2" s="1"/>
  <c r="H47" i="18"/>
  <c r="H17" i="2" s="1"/>
  <c r="H41" i="1"/>
  <c r="H13" i="2" s="1"/>
  <c r="H33" i="17"/>
  <c r="H15" i="2" s="1"/>
  <c r="H25" i="2" l="1"/>
  <c r="H28" i="2" s="1"/>
  <c r="H30" i="2" l="1"/>
  <c r="H32" i="2" s="1"/>
</calcChain>
</file>

<file path=xl/sharedStrings.xml><?xml version="1.0" encoding="utf-8"?>
<sst xmlns="http://schemas.openxmlformats.org/spreadsheetml/2006/main" count="267" uniqueCount="182">
  <si>
    <t>1.0</t>
  </si>
  <si>
    <t>PREDDELA</t>
  </si>
  <si>
    <t>3.0</t>
  </si>
  <si>
    <t>VOZIŠČNE KONSTRUKCIJE</t>
  </si>
  <si>
    <t>4.0</t>
  </si>
  <si>
    <t>ODVODNJAVANJE</t>
  </si>
  <si>
    <t>Skupaj:</t>
  </si>
  <si>
    <t>kos</t>
  </si>
  <si>
    <t>DDV 22%:</t>
  </si>
  <si>
    <t>SKUPAJ z DDV-jem:</t>
  </si>
  <si>
    <t>2.0</t>
  </si>
  <si>
    <t>Rezanje asfaltne plasti s talno diamantno žago, debele 6 do 10 cm</t>
  </si>
  <si>
    <t>ELEMENTI ZA UMIRJANJE PROMETA</t>
  </si>
  <si>
    <t xml:space="preserve">Projekt: </t>
  </si>
  <si>
    <t>UREDITEV KOČEVARJEVA ULICE V NOVEM MESTU Z</t>
  </si>
  <si>
    <r>
      <t xml:space="preserve">Predračun: </t>
    </r>
    <r>
      <rPr>
        <b/>
        <sz val="10"/>
        <rFont val="Arial CE"/>
        <charset val="238"/>
      </rPr>
      <t>Cesta</t>
    </r>
  </si>
  <si>
    <r>
      <t xml:space="preserve">REKAPITULACIJA - </t>
    </r>
    <r>
      <rPr>
        <b/>
        <sz val="12"/>
        <rFont val="Arial CE"/>
        <charset val="238"/>
      </rPr>
      <t>GRADBENIH DEL</t>
    </r>
  </si>
  <si>
    <t>5.0</t>
  </si>
  <si>
    <t>6.0</t>
  </si>
  <si>
    <t>ZEMELJSKA DELA IN TEMELJENJE</t>
  </si>
  <si>
    <t>GRADBENA IN OBRTNIŠKA DELA</t>
  </si>
  <si>
    <t>OPREMA CEST</t>
  </si>
  <si>
    <t>SKUPAJ</t>
  </si>
  <si>
    <t>1. Preddela</t>
  </si>
  <si>
    <t>Šifra</t>
  </si>
  <si>
    <t>Opis dela</t>
  </si>
  <si>
    <t>Količina</t>
  </si>
  <si>
    <t>Cena</t>
  </si>
  <si>
    <t>Skupaj</t>
  </si>
  <si>
    <t>Enota mere</t>
  </si>
  <si>
    <t>11 631</t>
  </si>
  <si>
    <t>Odstranitev grmovja, dreves, vej in panjev</t>
  </si>
  <si>
    <t>1.2.1</t>
  </si>
  <si>
    <t>1.1 Geodetska dela</t>
  </si>
  <si>
    <t>1.2 Čiščenje terena</t>
  </si>
  <si>
    <t>1.2.2</t>
  </si>
  <si>
    <t>Odstranitev prometne signalizacije in opreme</t>
  </si>
  <si>
    <t>1.2.3</t>
  </si>
  <si>
    <t>Porušitev in odstranitev voziščnih konstrukcij</t>
  </si>
  <si>
    <t>1.3 Ostala preddela</t>
  </si>
  <si>
    <t>1.3.1</t>
  </si>
  <si>
    <t>Omejitve prometa</t>
  </si>
  <si>
    <t>Dodatna in nepredvidena dela - 10 % vrednosti del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</si>
  <si>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</si>
  <si>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r>
      <t>m</t>
    </r>
    <r>
      <rPr>
        <vertAlign val="superscript"/>
        <sz val="10"/>
        <color theme="1"/>
        <rFont val="Arial"/>
        <family val="2"/>
        <charset val="238"/>
      </rPr>
      <t>1</t>
    </r>
  </si>
  <si>
    <t>12 151</t>
  </si>
  <si>
    <t>12 163</t>
  </si>
  <si>
    <t>12 211</t>
  </si>
  <si>
    <t>12 315</t>
  </si>
  <si>
    <t>12 321</t>
  </si>
  <si>
    <t>12 322</t>
  </si>
  <si>
    <t>12 372</t>
  </si>
  <si>
    <t>12 382</t>
  </si>
  <si>
    <t>12 391</t>
  </si>
  <si>
    <t>13 112</t>
  </si>
  <si>
    <t>Posek in odstranitev drevesa z deblom premera 11 do 30 cm ter odstranitev vej</t>
  </si>
  <si>
    <t>Odstranitev panja s premerom 11 do 30 cm z odvozom na deponijo na razdaljo nad 1000 m</t>
  </si>
  <si>
    <t>Demontaža prometnega znaka na enem podstavku</t>
  </si>
  <si>
    <t>Odkop humuzirane/zatravljene bankine, široke do 0,50 m</t>
  </si>
  <si>
    <t>Porušitev in odstranitev asfaltne plasti v debelini do 5 cm</t>
  </si>
  <si>
    <t>Porušitev in odstranitev asfaltne plasti v debelini 6 do 10 cm</t>
  </si>
  <si>
    <t xml:space="preserve">Rezkanje in odvoz asfaltne krovne plasti v debelini 4 do 7 cm </t>
  </si>
  <si>
    <t>Porušitev in odstranitev robnika iz cementnega betona</t>
  </si>
  <si>
    <t xml:space="preserve">Zavarovanje gradbišča v času gradnje s polovično zaporo prometa in ročnim usmerjanjem </t>
  </si>
  <si>
    <t>2. Zemeljska dela in temeljenje</t>
  </si>
  <si>
    <t>2.1 Izkopi</t>
  </si>
  <si>
    <t>2.2 Planum temeljnih tal</t>
  </si>
  <si>
    <t>2.4 Nasipi, zasipi, klini, posteljica in glinasti naboj</t>
  </si>
  <si>
    <t>2.5 Brežine in zelenice</t>
  </si>
  <si>
    <t>2.9 Prevozi, razprostiranje in ureditev deponij materiala</t>
  </si>
  <si>
    <t>21 111</t>
  </si>
  <si>
    <t>21 224</t>
  </si>
  <si>
    <t>21 324</t>
  </si>
  <si>
    <t>22 112</t>
  </si>
  <si>
    <t>24 229</t>
  </si>
  <si>
    <t>24 473</t>
  </si>
  <si>
    <t>25 122</t>
  </si>
  <si>
    <t>29 118</t>
  </si>
  <si>
    <t>29 131</t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</si>
  <si>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</si>
  <si>
    <t>Izkop vezljive zemljine/zrnate kamnine – 3. kategorije za temelje, kanalske rove, prepuste, jaške in drenaže, širine do 1,0 m in globine 1,1 do 2,0 m – strojno, planiranje dna ročno</t>
  </si>
  <si>
    <t>Izdelava posteljice iz drobljenih kamnitih zrn v debelini 25 cm</t>
  </si>
  <si>
    <t>Razprostiranje odvečne plodne zemljine – 1. kategorije</t>
  </si>
  <si>
    <t xml:space="preserve">Zasip cevi s peskom do 30 cm nad temenom. Granulacije 8-16 m. Osip cevi izvajati v slojih po 15 cm, iztočasno na obeh straneh cevi ter paziti, da se cev ne premakne iz ležišča. Utrditev po SPP do 95% trdnosti, če ni drugače predpisano. Vključno z vsemi spremljajočimi deli, transporti in dobavo materiala. </t>
  </si>
  <si>
    <t>3. Voziščne konstrukcije</t>
  </si>
  <si>
    <t>3.1.1</t>
  </si>
  <si>
    <t>Nevezane nosilne plasti</t>
  </si>
  <si>
    <t>3.1.4-6</t>
  </si>
  <si>
    <t>3.2.2</t>
  </si>
  <si>
    <t>Vezane asfaltne obrabne in zaporne plasti - bitumenski betoni</t>
  </si>
  <si>
    <t>3.2.3</t>
  </si>
  <si>
    <t>Vezane asfaltne obrabne in zaščitne plasti - liti asfalti</t>
  </si>
  <si>
    <t>31 131</t>
  </si>
  <si>
    <t>31 575</t>
  </si>
  <si>
    <t>32 247</t>
  </si>
  <si>
    <t>32 254</t>
  </si>
  <si>
    <t>32 382</t>
  </si>
  <si>
    <t>32 497</t>
  </si>
  <si>
    <t>Izdelava nevezane nosilne plasti enakomerno zrnatega drobljenca iz kamnine v debelini do 20 cm</t>
  </si>
  <si>
    <t>Izdelava nosilne plasti bituminizirane zmesi AC 22 base B 50/70 A4 v debelini 9 cm</t>
  </si>
  <si>
    <t>Izdelava dilatacijske fuge širine 5 do 10 mm zalite s trajnoelastično tesnilno maso na osnivi bitumna ali hibridnih MS polimerov</t>
  </si>
  <si>
    <t>Pobrizg s polimerno bitumensko emulzijo 0,31 do 0,50 kg/m2</t>
  </si>
  <si>
    <t>Izdelava obrabne in zaporne plasti bituminizirane zmesi AC 8 surf B 70/100 A4 v debelini 3 cm</t>
  </si>
  <si>
    <t>Izdelava obrabne in zaporne plasti bituminizirane zmesi AC 8 surf B 70/100 A4 v debelini 4 cm - pločnik</t>
  </si>
  <si>
    <t>3.4 Tlakovane obrabne plasti</t>
  </si>
  <si>
    <t>3.5 Robni elementi vozišč</t>
  </si>
  <si>
    <t>3.6 Bankina</t>
  </si>
  <si>
    <t>34 154</t>
  </si>
  <si>
    <t>3.5.2</t>
  </si>
  <si>
    <t>Robniki</t>
  </si>
  <si>
    <t>35 211</t>
  </si>
  <si>
    <t>35 214</t>
  </si>
  <si>
    <t>35 235</t>
  </si>
  <si>
    <t>35 275</t>
  </si>
  <si>
    <t>36 131</t>
  </si>
  <si>
    <t>Izdelava bankine iz drobljenca, široke do 0,50 m</t>
  </si>
  <si>
    <t>Izdelava obrabne plasti iz malih tlakovcev iz silikatne kamnine (granit) velikosti 10 cm/10 cm/10 cm, stiki zaliti z neskrčljivo mikroarmirano cementno maso. Položeni na neskrčljivo mikroarmirano s polimerom modificirano cementno malto v debelini 3 cm ter na mikroarmirani beton v debelini 20 cm. Po detajlu.</t>
  </si>
  <si>
    <t>4. Odvodnjavanje</t>
  </si>
  <si>
    <t>4.3 Globinsko odvodnjavanje - kanalizacija</t>
  </si>
  <si>
    <t>4.2 Globinsko odvodnjavanje - drenaže</t>
  </si>
  <si>
    <t>42 144</t>
  </si>
  <si>
    <t>42 313</t>
  </si>
  <si>
    <t>43 163</t>
  </si>
  <si>
    <t>Zasip cevne drenaže z zmesjo kamnitih zrn, obvito z geosintetikom, z 0,41 do 0,8 m3/m1, po načrtu</t>
  </si>
  <si>
    <t>43 283</t>
  </si>
  <si>
    <t>Obbetoniranje cevi za kanalizacijo s cementnim betonom C 12/15, po detajlu iz načrta, premera 25 cm</t>
  </si>
  <si>
    <t>4.4 Jaški</t>
  </si>
  <si>
    <t>4.6 Izviri, vodnjaki, ponikovalnica, vrtače</t>
  </si>
  <si>
    <t>44 334</t>
  </si>
  <si>
    <t>44 797</t>
  </si>
  <si>
    <t>44 971</t>
  </si>
  <si>
    <t>46 353</t>
  </si>
  <si>
    <t>Izdelava jaška iz polietilena, krožnega prereza s premerom 50 cm, globokega 2,0 do 2,5 m</t>
  </si>
  <si>
    <t>Preskus tesnosti jaška premera do 50 cm</t>
  </si>
  <si>
    <t>Ureditev ponikovalnice s perforirano cevjo iz cementnega betona, krožnega prereza, s premerom 100 cm, globine 2,1 do 3,0 m</t>
  </si>
  <si>
    <t>5. Gradbena in obrtniška dela</t>
  </si>
  <si>
    <t>5.3 Dela s cementnim betonom</t>
  </si>
  <si>
    <t>5.10 Razno</t>
  </si>
  <si>
    <t>53 132</t>
  </si>
  <si>
    <t>510 001</t>
  </si>
  <si>
    <t>Identifikacija, zaščita komunalnih vodov z vsemi deli (dela se izvajajo ročno) in materialom po navodilih in z nadzorom pristojnega upravljavca komunalnega voda</t>
  </si>
  <si>
    <t>6. Oprema cest</t>
  </si>
  <si>
    <t>6.1 Pokončna oprema cest</t>
  </si>
  <si>
    <t>6.2 Označbe na voziščih</t>
  </si>
  <si>
    <t>61 121</t>
  </si>
  <si>
    <t>61 218</t>
  </si>
  <si>
    <t>61 652</t>
  </si>
  <si>
    <t>61 723</t>
  </si>
  <si>
    <t>62 121</t>
  </si>
  <si>
    <t>62 168</t>
  </si>
  <si>
    <t>62 215</t>
  </si>
  <si>
    <t>62 221</t>
  </si>
  <si>
    <t>62 224</t>
  </si>
  <si>
    <t>62 244</t>
  </si>
  <si>
    <t>62 251</t>
  </si>
  <si>
    <t>Izdelava temelja iz cementnega betona C 12/15, globine 80 cm, premera 20 cm</t>
  </si>
  <si>
    <t>Dobava in vgraditev stebrička za prometni znak iz vroče cinkane jeklene cevi s premerom 64 mm, dolge 4000 mm</t>
  </si>
  <si>
    <t>Doplačilo za ročno izdelavo ostalih označb na vozišču, posamezna površina označbe nad 1,5 m2</t>
  </si>
  <si>
    <t>Doplačilo za izdelavo prekinjenih vzdolžnih označb na vozišču, širina črte 10 cm</t>
  </si>
  <si>
    <t>Dobava in pritrditev okroglega prometnega znaka, podloga iz aluminijaste pločevine, znak z odsevno folijo 2. vrste, premera 600 mm ( II-2 )</t>
  </si>
  <si>
    <t>Dobava in pritrditev prometnega znaka, podloga iz aluminijaste pločevine, znak z odsevno folijo 1 vrste, velikost od 0,21 do 0,40 m2</t>
  </si>
  <si>
    <t>Izdelava tankoslojne prečne in ostalih označb na vozišču z dvokomponentno belo barvo, vključno 250 g/m2 posipa z drobci / kroglicami stekla, strojno, debelina plasti suhe snovi 250 µm, površina označbe nad 1,5 m2</t>
  </si>
  <si>
    <t>Izdelava tankoslojne vzdolžne označbe na vozišču z dvokomponentno belo barvo, vključno 250 g/m2 posipa z drobci / kroglicami stekla, strojno, debelina plasti suhe snovi 250 µm, širina črte 10 cm</t>
  </si>
  <si>
    <r>
      <t>Izdelava začasne tankoslojne vzdolžne označbe na vozišču z enokomponentno</t>
    </r>
    <r>
      <rPr>
        <b/>
        <sz val="10"/>
        <color theme="1"/>
        <rFont val="Arial"/>
        <family val="2"/>
        <charset val="238"/>
      </rPr>
      <t xml:space="preserve"> rumeno barvo</t>
    </r>
    <r>
      <rPr>
        <sz val="10"/>
        <color theme="1"/>
        <rFont val="Arial"/>
        <family val="2"/>
        <charset val="238"/>
      </rPr>
      <t>, vključno 250 g/m2 posipa z drobci / kroglicami stekla, strojno, debelina plasti suhe snovi 200 mikronm, širina črte 30 cm</t>
    </r>
  </si>
  <si>
    <r>
      <t xml:space="preserve">Izdelava tankoslojne prečne in ostalih označb na vozišču z enokomponentno </t>
    </r>
    <r>
      <rPr>
        <b/>
        <sz val="10"/>
        <color theme="1"/>
        <rFont val="Arial"/>
        <family val="2"/>
        <charset val="238"/>
      </rPr>
      <t>rumeno barvo</t>
    </r>
    <r>
      <rPr>
        <sz val="10"/>
        <color theme="1"/>
        <rFont val="Arial"/>
        <family val="2"/>
        <charset val="238"/>
      </rPr>
      <t>, vključno 250 g/m2 posipa z drobci / kroglicami stekla, strojno, debelina plasti suhe snovi 200 µm, površina označbe do 0,5 m2</t>
    </r>
  </si>
  <si>
    <r>
      <t xml:space="preserve">Izdelava tankoslojne prečne in ostalih označb na vozišču z enokomponentno </t>
    </r>
    <r>
      <rPr>
        <b/>
        <sz val="10"/>
        <color theme="1"/>
        <rFont val="Arial"/>
        <family val="2"/>
        <charset val="238"/>
      </rPr>
      <t>rumeno barvo</t>
    </r>
    <r>
      <rPr>
        <sz val="10"/>
        <color theme="1"/>
        <rFont val="Arial"/>
        <family val="2"/>
        <charset val="238"/>
      </rPr>
      <t>, vključno 250 g/m2 posipa z drobci / kroglicami stekla, strojno, debelina plasti suhe snovi 200 µm, površina označbe nad 1,5 m2</t>
    </r>
  </si>
  <si>
    <t>Asfaltne nosilne plasti - Asphalt concrete - base (AC base)</t>
  </si>
  <si>
    <t>Zakoličba višine in položaja točke na terenu/objektu</t>
  </si>
  <si>
    <t>kpl</t>
  </si>
  <si>
    <t>Površinski izkop plodne zemljine – 1. kategorije</t>
  </si>
  <si>
    <t>Široki izkop zemljine – 3. kategorije – strojno z nakladanjem</t>
  </si>
  <si>
    <t xml:space="preserve">Ureditev planuma temeljnih tal </t>
  </si>
  <si>
    <t>Humuziranje brežine z valjanjem in zatravitvijo, v debelini do 20 cm</t>
  </si>
  <si>
    <t>Nakladanje, prevoz in odlaganje materiala vključno s plačilom takse deponiranega materiala na razdaljo nad 7000 do 10000 m</t>
  </si>
  <si>
    <t>Dobava in vgraditev granitnega dvignjenega robnika s prerezom 5/25 cm</t>
  </si>
  <si>
    <t>Dobava in vgraditev granitnega dvignjenega robnika s prerezom 15/25 cm</t>
  </si>
  <si>
    <t>Dobava in vgraditev granitnega pogreznjenega robnika iz s prerezom 15/25 cm</t>
  </si>
  <si>
    <t>Dobava in vgraditev granitnega dvignjenega vtočnega robnika s prerezom 15/25 cm</t>
  </si>
  <si>
    <t>Izdelava vzdolžne in prečne drenaže, globoke od 1 do 2 m, na planumu izkopa, s trdimi plastičnimi cevmi premera 20 cm (DK)</t>
  </si>
  <si>
    <t>Izdelava kanalizacije iz cevi iz poliestra, vključno s podložno plastjo iz cementnega betona, premera 25 cm, v globini do 1 do 2 m</t>
  </si>
  <si>
    <t>Dobava in vgraditev mikro armiranega cementnega betona C25/30 v prerez 0,20 m3/m2-m1</t>
  </si>
  <si>
    <t>Dobava in vgraditev pokrova iz duktilne litine z nosilnostjo 125 kN, krožnega prereza s premerom 500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</si>
</sst>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-* #,##0.00\ &quot;SIT&quot;_-;\-* #,##0.00\ &quot;SIT&quot;_-;_-* &quot;-&quot;??\ &quot;SIT&quot;_-;_-@_-"/>
    <numFmt numFmtId="166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 CE"/>
      <charset val="238"/>
    </font>
    <font>
      <b/>
      <sz val="16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i/>
      <sz val="9"/>
      <color theme="1"/>
      <name val="Arial"/>
      <family val="2"/>
      <charset val="238"/>
    </font>
    <font>
      <sz val="10"/>
      <name val="Arial"/>
    </font>
    <font>
      <sz val="10"/>
      <name val="Arial"/>
      <family val="2"/>
      <charset val="238"/>
    </font>
    <font>
      <b/>
      <sz val="11"/>
      <color rgb="FF3F3F3F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165" fontId="10" fillId="0" borderId="0" applyFont="0" applyFill="0" applyBorder="0" applyAlignment="0" applyProtection="0"/>
    <xf numFmtId="0" fontId="11" fillId="2" borderId="3" applyNumberFormat="0" applyAlignment="0" applyProtection="0"/>
    <xf numFmtId="0" fontId="10" fillId="0" borderId="0"/>
  </cellStyleXfs>
  <cellXfs count="142">
    <xf numFmtId="0" fontId="0" fillId="0" borderId="0" xfId="0"/>
    <xf numFmtId="0" fontId="2" fillId="0" borderId="0" xfId="1" applyProtection="1"/>
    <xf numFmtId="0" fontId="4" fillId="0" borderId="0" xfId="1" applyFont="1" applyAlignment="1" applyProtection="1">
      <alignment horizontal="centerContinuous"/>
    </xf>
    <xf numFmtId="0" fontId="5" fillId="0" borderId="0" xfId="1" applyFont="1" applyAlignment="1" applyProtection="1">
      <alignment horizontal="centerContinuous"/>
    </xf>
    <xf numFmtId="0" fontId="2" fillId="0" borderId="0" xfId="1" applyAlignment="1" applyProtection="1">
      <alignment horizontal="centerContinuous"/>
    </xf>
    <xf numFmtId="0" fontId="5" fillId="0" borderId="0" xfId="1" applyFont="1" applyAlignment="1" applyProtection="1">
      <alignment vertical="top"/>
    </xf>
    <xf numFmtId="0" fontId="5" fillId="0" borderId="0" xfId="1" applyFont="1" applyProtection="1"/>
    <xf numFmtId="0" fontId="5" fillId="0" borderId="0" xfId="1" applyFont="1" applyBorder="1" applyAlignment="1" applyProtection="1">
      <alignment horizontal="right"/>
    </xf>
    <xf numFmtId="0" fontId="5" fillId="0" borderId="0" xfId="1" applyFont="1" applyAlignment="1" applyProtection="1">
      <alignment horizontal="left" wrapText="1"/>
    </xf>
    <xf numFmtId="0" fontId="5" fillId="0" borderId="0" xfId="1" applyFont="1" applyBorder="1" applyProtection="1"/>
    <xf numFmtId="0" fontId="2" fillId="0" borderId="0" xfId="1" applyAlignment="1" applyProtection="1"/>
    <xf numFmtId="0" fontId="6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left" wrapText="1"/>
    </xf>
    <xf numFmtId="0" fontId="5" fillId="0" borderId="0" xfId="1" applyFont="1" applyBorder="1" applyAlignment="1" applyProtection="1">
      <alignment horizontal="left" wrapText="1"/>
    </xf>
    <xf numFmtId="49" fontId="2" fillId="0" borderId="0" xfId="1" applyNumberFormat="1" applyAlignment="1" applyProtection="1"/>
    <xf numFmtId="0" fontId="5" fillId="0" borderId="0" xfId="1" applyFont="1" applyAlignment="1" applyProtection="1">
      <alignment horizontal="left"/>
    </xf>
    <xf numFmtId="0" fontId="5" fillId="0" borderId="0" xfId="1" applyFont="1" applyAlignment="1" applyProtection="1">
      <alignment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Border="1" applyAlignment="1" applyProtection="1"/>
    <xf numFmtId="4" fontId="5" fillId="0" borderId="0" xfId="1" applyNumberFormat="1" applyFont="1" applyAlignment="1" applyProtection="1">
      <alignment horizontal="left"/>
    </xf>
    <xf numFmtId="0" fontId="2" fillId="0" borderId="4" xfId="1" applyBorder="1" applyProtection="1"/>
    <xf numFmtId="0" fontId="5" fillId="0" borderId="4" xfId="1" applyFont="1" applyBorder="1" applyProtection="1"/>
    <xf numFmtId="0" fontId="6" fillId="0" borderId="4" xfId="1" applyFont="1" applyBorder="1" applyProtection="1"/>
    <xf numFmtId="0" fontId="7" fillId="0" borderId="4" xfId="1" applyFont="1" applyBorder="1" applyProtection="1"/>
    <xf numFmtId="0" fontId="6" fillId="0" borderId="5" xfId="1" applyFont="1" applyBorder="1" applyProtection="1"/>
    <xf numFmtId="0" fontId="7" fillId="0" borderId="2" xfId="1" applyFont="1" applyBorder="1" applyProtection="1"/>
    <xf numFmtId="0" fontId="6" fillId="0" borderId="0" xfId="1" applyFont="1" applyBorder="1" applyProtection="1"/>
    <xf numFmtId="0" fontId="7" fillId="0" borderId="0" xfId="1" applyFont="1" applyBorder="1" applyProtection="1"/>
    <xf numFmtId="0" fontId="7" fillId="0" borderId="0" xfId="1" applyFont="1" applyAlignment="1" applyProtection="1"/>
    <xf numFmtId="49" fontId="16" fillId="0" borderId="0" xfId="0" applyNumberFormat="1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166" fontId="12" fillId="0" borderId="0" xfId="0" applyNumberFormat="1" applyFont="1" applyBorder="1" applyAlignment="1" applyProtection="1">
      <alignment horizontal="center"/>
    </xf>
    <xf numFmtId="4" fontId="12" fillId="0" borderId="0" xfId="0" applyNumberFormat="1" applyFont="1" applyBorder="1" applyAlignment="1" applyProtection="1">
      <protection locked="0"/>
    </xf>
    <xf numFmtId="49" fontId="12" fillId="0" borderId="0" xfId="0" applyNumberFormat="1" applyFont="1" applyBorder="1" applyAlignment="1" applyProtection="1">
      <alignment horizontal="right" vertical="top"/>
    </xf>
    <xf numFmtId="0" fontId="10" fillId="0" borderId="0" xfId="0" applyFont="1" applyFill="1" applyBorder="1" applyAlignment="1" applyProtection="1">
      <alignment wrapText="1"/>
    </xf>
    <xf numFmtId="166" fontId="12" fillId="0" borderId="0" xfId="0" applyNumberFormat="1" applyFont="1" applyBorder="1" applyAlignment="1" applyProtection="1"/>
    <xf numFmtId="164" fontId="12" fillId="0" borderId="0" xfId="0" applyNumberFormat="1" applyFont="1" applyBorder="1" applyAlignment="1" applyProtection="1">
      <protection locked="0"/>
    </xf>
    <xf numFmtId="164" fontId="12" fillId="0" borderId="1" xfId="0" applyNumberFormat="1" applyFont="1" applyBorder="1" applyAlignment="1" applyProtection="1"/>
    <xf numFmtId="166" fontId="12" fillId="0" borderId="0" xfId="0" applyNumberFormat="1" applyFont="1" applyAlignment="1"/>
    <xf numFmtId="0" fontId="12" fillId="0" borderId="0" xfId="0" applyFont="1" applyBorder="1" applyAlignment="1"/>
    <xf numFmtId="49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wrapText="1"/>
    </xf>
    <xf numFmtId="49" fontId="16" fillId="0" borderId="11" xfId="0" applyNumberFormat="1" applyFont="1" applyBorder="1" applyAlignment="1">
      <alignment horizontal="right" vertical="top"/>
    </xf>
    <xf numFmtId="0" fontId="12" fillId="0" borderId="11" xfId="0" applyFont="1" applyBorder="1" applyAlignment="1">
      <alignment wrapText="1"/>
    </xf>
    <xf numFmtId="0" fontId="12" fillId="0" borderId="11" xfId="0" applyFont="1" applyBorder="1" applyAlignment="1"/>
    <xf numFmtId="166" fontId="12" fillId="0" borderId="11" xfId="0" applyNumberFormat="1" applyFont="1" applyBorder="1" applyAlignment="1"/>
    <xf numFmtId="0" fontId="17" fillId="0" borderId="12" xfId="0" applyFont="1" applyBorder="1" applyAlignment="1" applyProtection="1">
      <alignment horizontal="right"/>
      <protection locked="0"/>
    </xf>
    <xf numFmtId="49" fontId="16" fillId="0" borderId="8" xfId="0" applyNumberFormat="1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4" fontId="16" fillId="0" borderId="9" xfId="0" applyNumberFormat="1" applyFont="1" applyFill="1" applyBorder="1" applyAlignment="1" applyProtection="1">
      <alignment horizontal="center" vertical="center" wrapText="1"/>
    </xf>
    <xf numFmtId="4" fontId="16" fillId="0" borderId="9" xfId="0" applyNumberFormat="1" applyFont="1" applyBorder="1" applyAlignment="1" applyProtection="1">
      <alignment horizontal="center" vertical="center"/>
      <protection locked="0"/>
    </xf>
    <xf numFmtId="4" fontId="16" fillId="0" borderId="14" xfId="0" applyNumberFormat="1" applyFont="1" applyBorder="1" applyAlignment="1" applyProtection="1">
      <alignment horizontal="center" vertical="center"/>
      <protection locked="0"/>
    </xf>
    <xf numFmtId="4" fontId="16" fillId="0" borderId="10" xfId="0" applyNumberFormat="1" applyFont="1" applyBorder="1" applyAlignment="1" applyProtection="1">
      <alignment horizontal="center" vertical="center"/>
    </xf>
    <xf numFmtId="164" fontId="12" fillId="0" borderId="0" xfId="0" applyNumberFormat="1" applyFont="1" applyBorder="1" applyAlignment="1" applyProtection="1"/>
    <xf numFmtId="49" fontId="18" fillId="0" borderId="0" xfId="0" applyNumberFormat="1" applyFont="1" applyBorder="1" applyAlignment="1" applyProtection="1"/>
    <xf numFmtId="0" fontId="18" fillId="0" borderId="0" xfId="0" applyFont="1" applyBorder="1" applyProtection="1"/>
    <xf numFmtId="49" fontId="18" fillId="0" borderId="0" xfId="0" applyNumberFormat="1" applyFont="1" applyAlignment="1"/>
    <xf numFmtId="0" fontId="18" fillId="0" borderId="0" xfId="0" applyFont="1" applyAlignment="1"/>
    <xf numFmtId="0" fontId="19" fillId="0" borderId="0" xfId="0" applyFont="1" applyAlignment="1"/>
    <xf numFmtId="49" fontId="20" fillId="0" borderId="0" xfId="0" applyNumberFormat="1" applyFont="1" applyAlignment="1"/>
    <xf numFmtId="0" fontId="20" fillId="0" borderId="0" xfId="0" applyFont="1" applyAlignment="1"/>
    <xf numFmtId="0" fontId="10" fillId="0" borderId="0" xfId="0" applyFont="1" applyFill="1" applyBorder="1" applyAlignment="1" applyProtection="1">
      <alignment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Border="1" applyAlignment="1">
      <alignment vertical="top" wrapText="1"/>
    </xf>
    <xf numFmtId="4" fontId="19" fillId="0" borderId="0" xfId="0" applyNumberFormat="1" applyFont="1" applyFill="1" applyBorder="1" applyAlignment="1" applyProtection="1">
      <alignment horizontal="center"/>
    </xf>
    <xf numFmtId="4" fontId="12" fillId="0" borderId="0" xfId="0" applyNumberFormat="1" applyFont="1" applyFill="1" applyBorder="1" applyAlignment="1" applyProtection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center"/>
    </xf>
    <xf numFmtId="166" fontId="12" fillId="0" borderId="0" xfId="0" applyNumberFormat="1" applyFont="1" applyBorder="1" applyAlignment="1">
      <alignment horizontal="center"/>
    </xf>
    <xf numFmtId="166" fontId="12" fillId="0" borderId="11" xfId="0" applyNumberFormat="1" applyFont="1" applyBorder="1" applyAlignment="1">
      <alignment horizontal="center"/>
    </xf>
    <xf numFmtId="164" fontId="12" fillId="0" borderId="1" xfId="0" applyNumberFormat="1" applyFont="1" applyBorder="1" applyAlignment="1" applyProtection="1">
      <alignment horizontal="right"/>
      <protection locked="0"/>
    </xf>
    <xf numFmtId="164" fontId="12" fillId="0" borderId="1" xfId="0" applyNumberFormat="1" applyFont="1" applyBorder="1" applyAlignment="1"/>
    <xf numFmtId="164" fontId="12" fillId="0" borderId="0" xfId="0" applyNumberFormat="1" applyFont="1" applyBorder="1" applyAlignment="1"/>
    <xf numFmtId="164" fontId="12" fillId="0" borderId="11" xfId="0" applyNumberFormat="1" applyFont="1" applyBorder="1" applyAlignment="1"/>
    <xf numFmtId="164" fontId="12" fillId="0" borderId="0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left" vertical="top" wrapText="1"/>
    </xf>
    <xf numFmtId="2" fontId="12" fillId="0" borderId="0" xfId="0" applyNumberFormat="1" applyFont="1" applyBorder="1" applyAlignment="1" applyProtection="1">
      <alignment horizontal="center"/>
    </xf>
    <xf numFmtId="2" fontId="12" fillId="0" borderId="11" xfId="0" applyNumberFormat="1" applyFont="1" applyBorder="1" applyAlignment="1">
      <alignment horizontal="center"/>
    </xf>
    <xf numFmtId="2" fontId="16" fillId="0" borderId="0" xfId="0" applyNumberFormat="1" applyFont="1" applyBorder="1" applyAlignment="1" applyProtection="1">
      <alignment horizontal="center" vertical="center"/>
    </xf>
    <xf numFmtId="164" fontId="16" fillId="0" borderId="0" xfId="0" applyNumberFormat="1" applyFont="1" applyBorder="1" applyAlignment="1" applyProtection="1">
      <alignment horizontal="center" vertical="center"/>
      <protection locked="0"/>
    </xf>
    <xf numFmtId="4" fontId="16" fillId="0" borderId="15" xfId="0" applyNumberFormat="1" applyFont="1" applyBorder="1" applyAlignment="1" applyProtection="1">
      <alignment horizontal="center" vertical="center"/>
      <protection locked="0"/>
    </xf>
    <xf numFmtId="164" fontId="16" fillId="0" borderId="0" xfId="0" applyNumberFormat="1" applyFont="1" applyBorder="1" applyAlignment="1" applyProtection="1">
      <alignment horizontal="center" vertical="center"/>
    </xf>
    <xf numFmtId="2" fontId="12" fillId="0" borderId="0" xfId="0" applyNumberFormat="1" applyFont="1" applyAlignment="1" applyProtection="1">
      <alignment horizontal="center"/>
    </xf>
    <xf numFmtId="166" fontId="16" fillId="0" borderId="0" xfId="0" applyNumberFormat="1" applyFont="1" applyBorder="1" applyAlignment="1" applyProtection="1">
      <alignment horizontal="center" vertical="center"/>
    </xf>
    <xf numFmtId="0" fontId="12" fillId="0" borderId="16" xfId="0" applyFont="1" applyBorder="1" applyProtection="1"/>
    <xf numFmtId="164" fontId="16" fillId="0" borderId="13" xfId="0" applyNumberFormat="1" applyFont="1" applyBorder="1" applyProtection="1"/>
    <xf numFmtId="0" fontId="13" fillId="0" borderId="0" xfId="0" applyFont="1" applyProtection="1"/>
    <xf numFmtId="4" fontId="16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Protection="1"/>
    <xf numFmtId="49" fontId="12" fillId="0" borderId="0" xfId="0" applyNumberFormat="1" applyFont="1" applyBorder="1" applyProtection="1"/>
    <xf numFmtId="0" fontId="12" fillId="0" borderId="0" xfId="0" applyFont="1" applyBorder="1" applyProtection="1"/>
    <xf numFmtId="49" fontId="13" fillId="0" borderId="0" xfId="0" applyNumberFormat="1" applyFont="1" applyProtection="1"/>
    <xf numFmtId="4" fontId="13" fillId="0" borderId="0" xfId="0" applyNumberFormat="1" applyFont="1" applyFill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49" fontId="12" fillId="0" borderId="11" xfId="0" applyNumberFormat="1" applyFont="1" applyBorder="1" applyAlignment="1">
      <alignment horizontal="right" vertical="top"/>
    </xf>
    <xf numFmtId="0" fontId="12" fillId="0" borderId="11" xfId="0" applyFont="1" applyBorder="1" applyAlignment="1">
      <alignment vertical="top" wrapText="1"/>
    </xf>
    <xf numFmtId="49" fontId="12" fillId="0" borderId="0" xfId="0" applyNumberFormat="1" applyFont="1" applyBorder="1" applyAlignment="1">
      <alignment horizontal="right" vertical="top"/>
    </xf>
    <xf numFmtId="164" fontId="12" fillId="0" borderId="7" xfId="0" applyNumberFormat="1" applyFont="1" applyBorder="1" applyAlignment="1"/>
    <xf numFmtId="0" fontId="12" fillId="0" borderId="7" xfId="0" applyFont="1" applyBorder="1" applyAlignment="1"/>
    <xf numFmtId="0" fontId="12" fillId="0" borderId="0" xfId="0" applyFont="1" applyAlignment="1">
      <alignment horizontal="left" vertical="top" wrapText="1"/>
    </xf>
    <xf numFmtId="166" fontId="12" fillId="0" borderId="0" xfId="0" applyNumberFormat="1" applyFont="1" applyAlignment="1" applyProtection="1">
      <alignment horizontal="center"/>
    </xf>
    <xf numFmtId="1" fontId="16" fillId="0" borderId="0" xfId="0" applyNumberFormat="1" applyFont="1" applyBorder="1" applyAlignment="1" applyProtection="1">
      <alignment horizontal="center" vertical="center"/>
    </xf>
    <xf numFmtId="1" fontId="12" fillId="0" borderId="11" xfId="0" applyNumberFormat="1" applyFont="1" applyBorder="1" applyAlignment="1">
      <alignment horizontal="center"/>
    </xf>
    <xf numFmtId="1" fontId="12" fillId="0" borderId="0" xfId="0" applyNumberFormat="1" applyFont="1" applyBorder="1" applyAlignment="1" applyProtection="1">
      <alignment horizontal="center"/>
    </xf>
    <xf numFmtId="1" fontId="12" fillId="0" borderId="0" xfId="0" applyNumberFormat="1" applyFont="1" applyAlignment="1">
      <alignment horizontal="center"/>
    </xf>
    <xf numFmtId="164" fontId="16" fillId="0" borderId="15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/>
    <xf numFmtId="164" fontId="2" fillId="0" borderId="0" xfId="1" applyNumberFormat="1" applyAlignment="1" applyProtection="1">
      <alignment horizontal="centerContinuous"/>
    </xf>
    <xf numFmtId="164" fontId="2" fillId="0" borderId="0" xfId="1" applyNumberFormat="1" applyAlignment="1" applyProtection="1">
      <alignment horizontal="right"/>
    </xf>
    <xf numFmtId="164" fontId="5" fillId="0" borderId="1" xfId="1" applyNumberFormat="1" applyFont="1" applyFill="1" applyBorder="1" applyAlignment="1" applyProtection="1"/>
    <xf numFmtId="164" fontId="5" fillId="0" borderId="0" xfId="1" applyNumberFormat="1" applyFont="1" applyFill="1" applyAlignment="1" applyProtection="1"/>
    <xf numFmtId="164" fontId="5" fillId="0" borderId="0" xfId="1" applyNumberFormat="1" applyFont="1" applyFill="1" applyBorder="1" applyAlignment="1" applyProtection="1"/>
    <xf numFmtId="164" fontId="5" fillId="0" borderId="4" xfId="1" applyNumberFormat="1" applyFont="1" applyFill="1" applyBorder="1" applyAlignment="1" applyProtection="1"/>
    <xf numFmtId="164" fontId="6" fillId="0" borderId="1" xfId="1" applyNumberFormat="1" applyFont="1" applyBorder="1" applyProtection="1"/>
    <xf numFmtId="164" fontId="2" fillId="0" borderId="0" xfId="1" applyNumberFormat="1" applyFill="1" applyProtection="1"/>
    <xf numFmtId="164" fontId="6" fillId="0" borderId="4" xfId="1" applyNumberFormat="1" applyFont="1" applyBorder="1" applyProtection="1"/>
    <xf numFmtId="164" fontId="2" fillId="0" borderId="0" xfId="1" applyNumberFormat="1" applyProtection="1"/>
    <xf numFmtId="164" fontId="6" fillId="0" borderId="6" xfId="1" applyNumberFormat="1" applyFont="1" applyBorder="1" applyProtection="1"/>
    <xf numFmtId="164" fontId="6" fillId="0" borderId="0" xfId="1" applyNumberFormat="1" applyFont="1" applyBorder="1" applyProtection="1"/>
    <xf numFmtId="0" fontId="5" fillId="0" borderId="0" xfId="1" applyFont="1" applyBorder="1" applyAlignment="1" applyProtection="1">
      <alignment horizontal="left"/>
    </xf>
    <xf numFmtId="0" fontId="12" fillId="0" borderId="0" xfId="0" applyFont="1" applyAlignment="1">
      <alignment horizontal="left" vertical="top" wrapText="1"/>
    </xf>
    <xf numFmtId="166" fontId="12" fillId="0" borderId="0" xfId="0" applyNumberFormat="1" applyFont="1" applyFill="1" applyAlignment="1">
      <alignment horizontal="center"/>
    </xf>
    <xf numFmtId="0" fontId="21" fillId="0" borderId="0" xfId="0" applyFont="1"/>
    <xf numFmtId="0" fontId="2" fillId="0" borderId="0" xfId="1" applyBorder="1" applyProtection="1"/>
    <xf numFmtId="0" fontId="3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center"/>
    </xf>
    <xf numFmtId="0" fontId="5" fillId="0" borderId="0" xfId="1" applyFont="1" applyAlignment="1" applyProtection="1">
      <alignment horizontal="left" wrapText="1"/>
    </xf>
    <xf numFmtId="0" fontId="5" fillId="0" borderId="0" xfId="1" applyFont="1" applyAlignment="1" applyProtection="1">
      <alignment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1" applyFont="1" applyBorder="1" applyAlignment="1" applyProtection="1">
      <alignment horizontal="left"/>
    </xf>
    <xf numFmtId="0" fontId="5" fillId="0" borderId="4" xfId="1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left" vertical="top"/>
    </xf>
    <xf numFmtId="49" fontId="8" fillId="0" borderId="0" xfId="0" applyNumberFormat="1" applyFont="1" applyBorder="1" applyAlignment="1" applyProtection="1">
      <alignment horizontal="left" vertical="top" wrapText="1"/>
    </xf>
    <xf numFmtId="164" fontId="16" fillId="0" borderId="17" xfId="0" applyNumberFormat="1" applyFont="1" applyBorder="1" applyAlignment="1">
      <alignment horizontal="center"/>
    </xf>
    <xf numFmtId="164" fontId="16" fillId="0" borderId="18" xfId="0" applyNumberFormat="1" applyFont="1" applyBorder="1" applyAlignment="1">
      <alignment horizontal="center"/>
    </xf>
  </cellXfs>
  <cellStyles count="6">
    <cellStyle name="Izhod 2" xfId="4" xr:uid="{00000000-0005-0000-0000-000000000000}"/>
    <cellStyle name="Navadno" xfId="0" builtinId="0"/>
    <cellStyle name="Navadno 2" xfId="1" xr:uid="{00000000-0005-0000-0000-000002000000}"/>
    <cellStyle name="Navadno 3" xfId="2" xr:uid="{00000000-0005-0000-0000-000003000000}"/>
    <cellStyle name="Navadno 3 2" xfId="5" xr:uid="{00000000-0005-0000-0000-000004000000}"/>
    <cellStyle name="Valuta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34"/>
  <sheetViews>
    <sheetView showZeros="0" view="pageBreakPreview" zoomScale="110" zoomScaleNormal="100" zoomScaleSheetLayoutView="110" workbookViewId="0">
      <selection activeCell="H25" sqref="H25"/>
    </sheetView>
  </sheetViews>
  <sheetFormatPr defaultRowHeight="12.75" x14ac:dyDescent="0.2"/>
  <cols>
    <col min="1" max="1" width="9.140625" style="1"/>
    <col min="2" max="2" width="7.28515625" style="1" customWidth="1"/>
    <col min="3" max="6" width="11" style="1" customWidth="1"/>
    <col min="7" max="7" width="11.140625" style="1" customWidth="1"/>
    <col min="8" max="8" width="26.5703125" style="1" customWidth="1"/>
    <col min="9" max="258" width="9.140625" style="1"/>
    <col min="259" max="259" width="7.28515625" style="1" customWidth="1"/>
    <col min="260" max="262" width="9.140625" style="1"/>
    <col min="263" max="263" width="9.42578125" style="1" customWidth="1"/>
    <col min="264" max="264" width="26.5703125" style="1" customWidth="1"/>
    <col min="265" max="514" width="9.140625" style="1"/>
    <col min="515" max="515" width="7.28515625" style="1" customWidth="1"/>
    <col min="516" max="518" width="9.140625" style="1"/>
    <col min="519" max="519" width="9.42578125" style="1" customWidth="1"/>
    <col min="520" max="520" width="26.5703125" style="1" customWidth="1"/>
    <col min="521" max="770" width="9.140625" style="1"/>
    <col min="771" max="771" width="7.28515625" style="1" customWidth="1"/>
    <col min="772" max="774" width="9.140625" style="1"/>
    <col min="775" max="775" width="9.42578125" style="1" customWidth="1"/>
    <col min="776" max="776" width="26.5703125" style="1" customWidth="1"/>
    <col min="777" max="1026" width="9.140625" style="1"/>
    <col min="1027" max="1027" width="7.28515625" style="1" customWidth="1"/>
    <col min="1028" max="1030" width="9.140625" style="1"/>
    <col min="1031" max="1031" width="9.42578125" style="1" customWidth="1"/>
    <col min="1032" max="1032" width="26.5703125" style="1" customWidth="1"/>
    <col min="1033" max="1282" width="9.140625" style="1"/>
    <col min="1283" max="1283" width="7.28515625" style="1" customWidth="1"/>
    <col min="1284" max="1286" width="9.140625" style="1"/>
    <col min="1287" max="1287" width="9.42578125" style="1" customWidth="1"/>
    <col min="1288" max="1288" width="26.5703125" style="1" customWidth="1"/>
    <col min="1289" max="1538" width="9.140625" style="1"/>
    <col min="1539" max="1539" width="7.28515625" style="1" customWidth="1"/>
    <col min="1540" max="1542" width="9.140625" style="1"/>
    <col min="1543" max="1543" width="9.42578125" style="1" customWidth="1"/>
    <col min="1544" max="1544" width="26.5703125" style="1" customWidth="1"/>
    <col min="1545" max="1794" width="9.140625" style="1"/>
    <col min="1795" max="1795" width="7.28515625" style="1" customWidth="1"/>
    <col min="1796" max="1798" width="9.140625" style="1"/>
    <col min="1799" max="1799" width="9.42578125" style="1" customWidth="1"/>
    <col min="1800" max="1800" width="26.5703125" style="1" customWidth="1"/>
    <col min="1801" max="2050" width="9.140625" style="1"/>
    <col min="2051" max="2051" width="7.28515625" style="1" customWidth="1"/>
    <col min="2052" max="2054" width="9.140625" style="1"/>
    <col min="2055" max="2055" width="9.42578125" style="1" customWidth="1"/>
    <col min="2056" max="2056" width="26.5703125" style="1" customWidth="1"/>
    <col min="2057" max="2306" width="9.140625" style="1"/>
    <col min="2307" max="2307" width="7.28515625" style="1" customWidth="1"/>
    <col min="2308" max="2310" width="9.140625" style="1"/>
    <col min="2311" max="2311" width="9.42578125" style="1" customWidth="1"/>
    <col min="2312" max="2312" width="26.5703125" style="1" customWidth="1"/>
    <col min="2313" max="2562" width="9.140625" style="1"/>
    <col min="2563" max="2563" width="7.28515625" style="1" customWidth="1"/>
    <col min="2564" max="2566" width="9.140625" style="1"/>
    <col min="2567" max="2567" width="9.42578125" style="1" customWidth="1"/>
    <col min="2568" max="2568" width="26.5703125" style="1" customWidth="1"/>
    <col min="2569" max="2818" width="9.140625" style="1"/>
    <col min="2819" max="2819" width="7.28515625" style="1" customWidth="1"/>
    <col min="2820" max="2822" width="9.140625" style="1"/>
    <col min="2823" max="2823" width="9.42578125" style="1" customWidth="1"/>
    <col min="2824" max="2824" width="26.5703125" style="1" customWidth="1"/>
    <col min="2825" max="3074" width="9.140625" style="1"/>
    <col min="3075" max="3075" width="7.28515625" style="1" customWidth="1"/>
    <col min="3076" max="3078" width="9.140625" style="1"/>
    <col min="3079" max="3079" width="9.42578125" style="1" customWidth="1"/>
    <col min="3080" max="3080" width="26.5703125" style="1" customWidth="1"/>
    <col min="3081" max="3330" width="9.140625" style="1"/>
    <col min="3331" max="3331" width="7.28515625" style="1" customWidth="1"/>
    <col min="3332" max="3334" width="9.140625" style="1"/>
    <col min="3335" max="3335" width="9.42578125" style="1" customWidth="1"/>
    <col min="3336" max="3336" width="26.5703125" style="1" customWidth="1"/>
    <col min="3337" max="3586" width="9.140625" style="1"/>
    <col min="3587" max="3587" width="7.28515625" style="1" customWidth="1"/>
    <col min="3588" max="3590" width="9.140625" style="1"/>
    <col min="3591" max="3591" width="9.42578125" style="1" customWidth="1"/>
    <col min="3592" max="3592" width="26.5703125" style="1" customWidth="1"/>
    <col min="3593" max="3842" width="9.140625" style="1"/>
    <col min="3843" max="3843" width="7.28515625" style="1" customWidth="1"/>
    <col min="3844" max="3846" width="9.140625" style="1"/>
    <col min="3847" max="3847" width="9.42578125" style="1" customWidth="1"/>
    <col min="3848" max="3848" width="26.5703125" style="1" customWidth="1"/>
    <col min="3849" max="4098" width="9.140625" style="1"/>
    <col min="4099" max="4099" width="7.28515625" style="1" customWidth="1"/>
    <col min="4100" max="4102" width="9.140625" style="1"/>
    <col min="4103" max="4103" width="9.42578125" style="1" customWidth="1"/>
    <col min="4104" max="4104" width="26.5703125" style="1" customWidth="1"/>
    <col min="4105" max="4354" width="9.140625" style="1"/>
    <col min="4355" max="4355" width="7.28515625" style="1" customWidth="1"/>
    <col min="4356" max="4358" width="9.140625" style="1"/>
    <col min="4359" max="4359" width="9.42578125" style="1" customWidth="1"/>
    <col min="4360" max="4360" width="26.5703125" style="1" customWidth="1"/>
    <col min="4361" max="4610" width="9.140625" style="1"/>
    <col min="4611" max="4611" width="7.28515625" style="1" customWidth="1"/>
    <col min="4612" max="4614" width="9.140625" style="1"/>
    <col min="4615" max="4615" width="9.42578125" style="1" customWidth="1"/>
    <col min="4616" max="4616" width="26.5703125" style="1" customWidth="1"/>
    <col min="4617" max="4866" width="9.140625" style="1"/>
    <col min="4867" max="4867" width="7.28515625" style="1" customWidth="1"/>
    <col min="4868" max="4870" width="9.140625" style="1"/>
    <col min="4871" max="4871" width="9.42578125" style="1" customWidth="1"/>
    <col min="4872" max="4872" width="26.5703125" style="1" customWidth="1"/>
    <col min="4873" max="5122" width="9.140625" style="1"/>
    <col min="5123" max="5123" width="7.28515625" style="1" customWidth="1"/>
    <col min="5124" max="5126" width="9.140625" style="1"/>
    <col min="5127" max="5127" width="9.42578125" style="1" customWidth="1"/>
    <col min="5128" max="5128" width="26.5703125" style="1" customWidth="1"/>
    <col min="5129" max="5378" width="9.140625" style="1"/>
    <col min="5379" max="5379" width="7.28515625" style="1" customWidth="1"/>
    <col min="5380" max="5382" width="9.140625" style="1"/>
    <col min="5383" max="5383" width="9.42578125" style="1" customWidth="1"/>
    <col min="5384" max="5384" width="26.5703125" style="1" customWidth="1"/>
    <col min="5385" max="5634" width="9.140625" style="1"/>
    <col min="5635" max="5635" width="7.28515625" style="1" customWidth="1"/>
    <col min="5636" max="5638" width="9.140625" style="1"/>
    <col min="5639" max="5639" width="9.42578125" style="1" customWidth="1"/>
    <col min="5640" max="5640" width="26.5703125" style="1" customWidth="1"/>
    <col min="5641" max="5890" width="9.140625" style="1"/>
    <col min="5891" max="5891" width="7.28515625" style="1" customWidth="1"/>
    <col min="5892" max="5894" width="9.140625" style="1"/>
    <col min="5895" max="5895" width="9.42578125" style="1" customWidth="1"/>
    <col min="5896" max="5896" width="26.5703125" style="1" customWidth="1"/>
    <col min="5897" max="6146" width="9.140625" style="1"/>
    <col min="6147" max="6147" width="7.28515625" style="1" customWidth="1"/>
    <col min="6148" max="6150" width="9.140625" style="1"/>
    <col min="6151" max="6151" width="9.42578125" style="1" customWidth="1"/>
    <col min="6152" max="6152" width="26.5703125" style="1" customWidth="1"/>
    <col min="6153" max="6402" width="9.140625" style="1"/>
    <col min="6403" max="6403" width="7.28515625" style="1" customWidth="1"/>
    <col min="6404" max="6406" width="9.140625" style="1"/>
    <col min="6407" max="6407" width="9.42578125" style="1" customWidth="1"/>
    <col min="6408" max="6408" width="26.5703125" style="1" customWidth="1"/>
    <col min="6409" max="6658" width="9.140625" style="1"/>
    <col min="6659" max="6659" width="7.28515625" style="1" customWidth="1"/>
    <col min="6660" max="6662" width="9.140625" style="1"/>
    <col min="6663" max="6663" width="9.42578125" style="1" customWidth="1"/>
    <col min="6664" max="6664" width="26.5703125" style="1" customWidth="1"/>
    <col min="6665" max="6914" width="9.140625" style="1"/>
    <col min="6915" max="6915" width="7.28515625" style="1" customWidth="1"/>
    <col min="6916" max="6918" width="9.140625" style="1"/>
    <col min="6919" max="6919" width="9.42578125" style="1" customWidth="1"/>
    <col min="6920" max="6920" width="26.5703125" style="1" customWidth="1"/>
    <col min="6921" max="7170" width="9.140625" style="1"/>
    <col min="7171" max="7171" width="7.28515625" style="1" customWidth="1"/>
    <col min="7172" max="7174" width="9.140625" style="1"/>
    <col min="7175" max="7175" width="9.42578125" style="1" customWidth="1"/>
    <col min="7176" max="7176" width="26.5703125" style="1" customWidth="1"/>
    <col min="7177" max="7426" width="9.140625" style="1"/>
    <col min="7427" max="7427" width="7.28515625" style="1" customWidth="1"/>
    <col min="7428" max="7430" width="9.140625" style="1"/>
    <col min="7431" max="7431" width="9.42578125" style="1" customWidth="1"/>
    <col min="7432" max="7432" width="26.5703125" style="1" customWidth="1"/>
    <col min="7433" max="7682" width="9.140625" style="1"/>
    <col min="7683" max="7683" width="7.28515625" style="1" customWidth="1"/>
    <col min="7684" max="7686" width="9.140625" style="1"/>
    <col min="7687" max="7687" width="9.42578125" style="1" customWidth="1"/>
    <col min="7688" max="7688" width="26.5703125" style="1" customWidth="1"/>
    <col min="7689" max="7938" width="9.140625" style="1"/>
    <col min="7939" max="7939" width="7.28515625" style="1" customWidth="1"/>
    <col min="7940" max="7942" width="9.140625" style="1"/>
    <col min="7943" max="7943" width="9.42578125" style="1" customWidth="1"/>
    <col min="7944" max="7944" width="26.5703125" style="1" customWidth="1"/>
    <col min="7945" max="8194" width="9.140625" style="1"/>
    <col min="8195" max="8195" width="7.28515625" style="1" customWidth="1"/>
    <col min="8196" max="8198" width="9.140625" style="1"/>
    <col min="8199" max="8199" width="9.42578125" style="1" customWidth="1"/>
    <col min="8200" max="8200" width="26.5703125" style="1" customWidth="1"/>
    <col min="8201" max="8450" width="9.140625" style="1"/>
    <col min="8451" max="8451" width="7.28515625" style="1" customWidth="1"/>
    <col min="8452" max="8454" width="9.140625" style="1"/>
    <col min="8455" max="8455" width="9.42578125" style="1" customWidth="1"/>
    <col min="8456" max="8456" width="26.5703125" style="1" customWidth="1"/>
    <col min="8457" max="8706" width="9.140625" style="1"/>
    <col min="8707" max="8707" width="7.28515625" style="1" customWidth="1"/>
    <col min="8708" max="8710" width="9.140625" style="1"/>
    <col min="8711" max="8711" width="9.42578125" style="1" customWidth="1"/>
    <col min="8712" max="8712" width="26.5703125" style="1" customWidth="1"/>
    <col min="8713" max="8962" width="9.140625" style="1"/>
    <col min="8963" max="8963" width="7.28515625" style="1" customWidth="1"/>
    <col min="8964" max="8966" width="9.140625" style="1"/>
    <col min="8967" max="8967" width="9.42578125" style="1" customWidth="1"/>
    <col min="8968" max="8968" width="26.5703125" style="1" customWidth="1"/>
    <col min="8969" max="9218" width="9.140625" style="1"/>
    <col min="9219" max="9219" width="7.28515625" style="1" customWidth="1"/>
    <col min="9220" max="9222" width="9.140625" style="1"/>
    <col min="9223" max="9223" width="9.42578125" style="1" customWidth="1"/>
    <col min="9224" max="9224" width="26.5703125" style="1" customWidth="1"/>
    <col min="9225" max="9474" width="9.140625" style="1"/>
    <col min="9475" max="9475" width="7.28515625" style="1" customWidth="1"/>
    <col min="9476" max="9478" width="9.140625" style="1"/>
    <col min="9479" max="9479" width="9.42578125" style="1" customWidth="1"/>
    <col min="9480" max="9480" width="26.5703125" style="1" customWidth="1"/>
    <col min="9481" max="9730" width="9.140625" style="1"/>
    <col min="9731" max="9731" width="7.28515625" style="1" customWidth="1"/>
    <col min="9732" max="9734" width="9.140625" style="1"/>
    <col min="9735" max="9735" width="9.42578125" style="1" customWidth="1"/>
    <col min="9736" max="9736" width="26.5703125" style="1" customWidth="1"/>
    <col min="9737" max="9986" width="9.140625" style="1"/>
    <col min="9987" max="9987" width="7.28515625" style="1" customWidth="1"/>
    <col min="9988" max="9990" width="9.140625" style="1"/>
    <col min="9991" max="9991" width="9.42578125" style="1" customWidth="1"/>
    <col min="9992" max="9992" width="26.5703125" style="1" customWidth="1"/>
    <col min="9993" max="10242" width="9.140625" style="1"/>
    <col min="10243" max="10243" width="7.28515625" style="1" customWidth="1"/>
    <col min="10244" max="10246" width="9.140625" style="1"/>
    <col min="10247" max="10247" width="9.42578125" style="1" customWidth="1"/>
    <col min="10248" max="10248" width="26.5703125" style="1" customWidth="1"/>
    <col min="10249" max="10498" width="9.140625" style="1"/>
    <col min="10499" max="10499" width="7.28515625" style="1" customWidth="1"/>
    <col min="10500" max="10502" width="9.140625" style="1"/>
    <col min="10503" max="10503" width="9.42578125" style="1" customWidth="1"/>
    <col min="10504" max="10504" width="26.5703125" style="1" customWidth="1"/>
    <col min="10505" max="10754" width="9.140625" style="1"/>
    <col min="10755" max="10755" width="7.28515625" style="1" customWidth="1"/>
    <col min="10756" max="10758" width="9.140625" style="1"/>
    <col min="10759" max="10759" width="9.42578125" style="1" customWidth="1"/>
    <col min="10760" max="10760" width="26.5703125" style="1" customWidth="1"/>
    <col min="10761" max="11010" width="9.140625" style="1"/>
    <col min="11011" max="11011" width="7.28515625" style="1" customWidth="1"/>
    <col min="11012" max="11014" width="9.140625" style="1"/>
    <col min="11015" max="11015" width="9.42578125" style="1" customWidth="1"/>
    <col min="11016" max="11016" width="26.5703125" style="1" customWidth="1"/>
    <col min="11017" max="11266" width="9.140625" style="1"/>
    <col min="11267" max="11267" width="7.28515625" style="1" customWidth="1"/>
    <col min="11268" max="11270" width="9.140625" style="1"/>
    <col min="11271" max="11271" width="9.42578125" style="1" customWidth="1"/>
    <col min="11272" max="11272" width="26.5703125" style="1" customWidth="1"/>
    <col min="11273" max="11522" width="9.140625" style="1"/>
    <col min="11523" max="11523" width="7.28515625" style="1" customWidth="1"/>
    <col min="11524" max="11526" width="9.140625" style="1"/>
    <col min="11527" max="11527" width="9.42578125" style="1" customWidth="1"/>
    <col min="11528" max="11528" width="26.5703125" style="1" customWidth="1"/>
    <col min="11529" max="11778" width="9.140625" style="1"/>
    <col min="11779" max="11779" width="7.28515625" style="1" customWidth="1"/>
    <col min="11780" max="11782" width="9.140625" style="1"/>
    <col min="11783" max="11783" width="9.42578125" style="1" customWidth="1"/>
    <col min="11784" max="11784" width="26.5703125" style="1" customWidth="1"/>
    <col min="11785" max="12034" width="9.140625" style="1"/>
    <col min="12035" max="12035" width="7.28515625" style="1" customWidth="1"/>
    <col min="12036" max="12038" width="9.140625" style="1"/>
    <col min="12039" max="12039" width="9.42578125" style="1" customWidth="1"/>
    <col min="12040" max="12040" width="26.5703125" style="1" customWidth="1"/>
    <col min="12041" max="12290" width="9.140625" style="1"/>
    <col min="12291" max="12291" width="7.28515625" style="1" customWidth="1"/>
    <col min="12292" max="12294" width="9.140625" style="1"/>
    <col min="12295" max="12295" width="9.42578125" style="1" customWidth="1"/>
    <col min="12296" max="12296" width="26.5703125" style="1" customWidth="1"/>
    <col min="12297" max="12546" width="9.140625" style="1"/>
    <col min="12547" max="12547" width="7.28515625" style="1" customWidth="1"/>
    <col min="12548" max="12550" width="9.140625" style="1"/>
    <col min="12551" max="12551" width="9.42578125" style="1" customWidth="1"/>
    <col min="12552" max="12552" width="26.5703125" style="1" customWidth="1"/>
    <col min="12553" max="12802" width="9.140625" style="1"/>
    <col min="12803" max="12803" width="7.28515625" style="1" customWidth="1"/>
    <col min="12804" max="12806" width="9.140625" style="1"/>
    <col min="12807" max="12807" width="9.42578125" style="1" customWidth="1"/>
    <col min="12808" max="12808" width="26.5703125" style="1" customWidth="1"/>
    <col min="12809" max="13058" width="9.140625" style="1"/>
    <col min="13059" max="13059" width="7.28515625" style="1" customWidth="1"/>
    <col min="13060" max="13062" width="9.140625" style="1"/>
    <col min="13063" max="13063" width="9.42578125" style="1" customWidth="1"/>
    <col min="13064" max="13064" width="26.5703125" style="1" customWidth="1"/>
    <col min="13065" max="13314" width="9.140625" style="1"/>
    <col min="13315" max="13315" width="7.28515625" style="1" customWidth="1"/>
    <col min="13316" max="13318" width="9.140625" style="1"/>
    <col min="13319" max="13319" width="9.42578125" style="1" customWidth="1"/>
    <col min="13320" max="13320" width="26.5703125" style="1" customWidth="1"/>
    <col min="13321" max="13570" width="9.140625" style="1"/>
    <col min="13571" max="13571" width="7.28515625" style="1" customWidth="1"/>
    <col min="13572" max="13574" width="9.140625" style="1"/>
    <col min="13575" max="13575" width="9.42578125" style="1" customWidth="1"/>
    <col min="13576" max="13576" width="26.5703125" style="1" customWidth="1"/>
    <col min="13577" max="13826" width="9.140625" style="1"/>
    <col min="13827" max="13827" width="7.28515625" style="1" customWidth="1"/>
    <col min="13828" max="13830" width="9.140625" style="1"/>
    <col min="13831" max="13831" width="9.42578125" style="1" customWidth="1"/>
    <col min="13832" max="13832" width="26.5703125" style="1" customWidth="1"/>
    <col min="13833" max="14082" width="9.140625" style="1"/>
    <col min="14083" max="14083" width="7.28515625" style="1" customWidth="1"/>
    <col min="14084" max="14086" width="9.140625" style="1"/>
    <col min="14087" max="14087" width="9.42578125" style="1" customWidth="1"/>
    <col min="14088" max="14088" width="26.5703125" style="1" customWidth="1"/>
    <col min="14089" max="14338" width="9.140625" style="1"/>
    <col min="14339" max="14339" width="7.28515625" style="1" customWidth="1"/>
    <col min="14340" max="14342" width="9.140625" style="1"/>
    <col min="14343" max="14343" width="9.42578125" style="1" customWidth="1"/>
    <col min="14344" max="14344" width="26.5703125" style="1" customWidth="1"/>
    <col min="14345" max="14594" width="9.140625" style="1"/>
    <col min="14595" max="14595" width="7.28515625" style="1" customWidth="1"/>
    <col min="14596" max="14598" width="9.140625" style="1"/>
    <col min="14599" max="14599" width="9.42578125" style="1" customWidth="1"/>
    <col min="14600" max="14600" width="26.5703125" style="1" customWidth="1"/>
    <col min="14601" max="14850" width="9.140625" style="1"/>
    <col min="14851" max="14851" width="7.28515625" style="1" customWidth="1"/>
    <col min="14852" max="14854" width="9.140625" style="1"/>
    <col min="14855" max="14855" width="9.42578125" style="1" customWidth="1"/>
    <col min="14856" max="14856" width="26.5703125" style="1" customWidth="1"/>
    <col min="14857" max="15106" width="9.140625" style="1"/>
    <col min="15107" max="15107" width="7.28515625" style="1" customWidth="1"/>
    <col min="15108" max="15110" width="9.140625" style="1"/>
    <col min="15111" max="15111" width="9.42578125" style="1" customWidth="1"/>
    <col min="15112" max="15112" width="26.5703125" style="1" customWidth="1"/>
    <col min="15113" max="15362" width="9.140625" style="1"/>
    <col min="15363" max="15363" width="7.28515625" style="1" customWidth="1"/>
    <col min="15364" max="15366" width="9.140625" style="1"/>
    <col min="15367" max="15367" width="9.42578125" style="1" customWidth="1"/>
    <col min="15368" max="15368" width="26.5703125" style="1" customWidth="1"/>
    <col min="15369" max="15618" width="9.140625" style="1"/>
    <col min="15619" max="15619" width="7.28515625" style="1" customWidth="1"/>
    <col min="15620" max="15622" width="9.140625" style="1"/>
    <col min="15623" max="15623" width="9.42578125" style="1" customWidth="1"/>
    <col min="15624" max="15624" width="26.5703125" style="1" customWidth="1"/>
    <col min="15625" max="15874" width="9.140625" style="1"/>
    <col min="15875" max="15875" width="7.28515625" style="1" customWidth="1"/>
    <col min="15876" max="15878" width="9.140625" style="1"/>
    <col min="15879" max="15879" width="9.42578125" style="1" customWidth="1"/>
    <col min="15880" max="15880" width="26.5703125" style="1" customWidth="1"/>
    <col min="15881" max="16130" width="9.140625" style="1"/>
    <col min="16131" max="16131" width="7.28515625" style="1" customWidth="1"/>
    <col min="16132" max="16134" width="9.140625" style="1"/>
    <col min="16135" max="16135" width="9.42578125" style="1" customWidth="1"/>
    <col min="16136" max="16136" width="26.5703125" style="1" customWidth="1"/>
    <col min="16137" max="16384" width="9.140625" style="1"/>
  </cols>
  <sheetData>
    <row r="1" spans="1:8" ht="15.75" customHeight="1" x14ac:dyDescent="0.2">
      <c r="B1" s="1" t="s">
        <v>13</v>
      </c>
      <c r="C1" s="132" t="s">
        <v>14</v>
      </c>
      <c r="D1" s="132"/>
      <c r="E1" s="132"/>
      <c r="F1" s="132"/>
      <c r="G1" s="132"/>
      <c r="H1" s="29"/>
    </row>
    <row r="2" spans="1:8" x14ac:dyDescent="0.2">
      <c r="C2" s="132" t="s">
        <v>12</v>
      </c>
      <c r="D2" s="132"/>
      <c r="E2" s="132"/>
      <c r="F2" s="132"/>
      <c r="G2" s="132"/>
      <c r="H2" s="29"/>
    </row>
    <row r="4" spans="1:8" x14ac:dyDescent="0.2">
      <c r="B4" s="1" t="s">
        <v>15</v>
      </c>
    </row>
    <row r="10" spans="1:8" ht="20.25" x14ac:dyDescent="0.3">
      <c r="A10" s="131" t="s">
        <v>16</v>
      </c>
      <c r="B10" s="131"/>
      <c r="C10" s="131"/>
      <c r="D10" s="131"/>
      <c r="E10" s="131"/>
      <c r="F10" s="131"/>
      <c r="G10" s="131"/>
      <c r="H10" s="131"/>
    </row>
    <row r="11" spans="1:8" ht="18" x14ac:dyDescent="0.25">
      <c r="C11" s="2"/>
      <c r="D11" s="3"/>
      <c r="E11" s="4"/>
      <c r="F11" s="4"/>
      <c r="G11" s="4"/>
      <c r="H11" s="114"/>
    </row>
    <row r="12" spans="1:8" x14ac:dyDescent="0.2">
      <c r="H12" s="115"/>
    </row>
    <row r="13" spans="1:8" ht="15" customHeight="1" x14ac:dyDescent="0.2">
      <c r="B13" s="5" t="s">
        <v>0</v>
      </c>
      <c r="C13" s="133" t="s">
        <v>1</v>
      </c>
      <c r="D13" s="133"/>
      <c r="E13" s="133"/>
      <c r="F13" s="133"/>
      <c r="G13" s="17"/>
      <c r="H13" s="116">
        <f>'1. Preddela'!H41</f>
        <v>0</v>
      </c>
    </row>
    <row r="14" spans="1:8" ht="15" x14ac:dyDescent="0.2">
      <c r="B14" s="5"/>
      <c r="C14" s="16"/>
      <c r="D14" s="20"/>
      <c r="E14" s="16"/>
      <c r="F14" s="16"/>
      <c r="G14" s="7"/>
      <c r="H14" s="117"/>
    </row>
    <row r="15" spans="1:8" ht="15" customHeight="1" x14ac:dyDescent="0.2">
      <c r="B15" s="6" t="s">
        <v>10</v>
      </c>
      <c r="C15" s="134" t="s">
        <v>19</v>
      </c>
      <c r="D15" s="134"/>
      <c r="E15" s="134"/>
      <c r="F15" s="134"/>
      <c r="G15" s="17"/>
      <c r="H15" s="116">
        <f>'2. Zemeljska dela in temeljenje'!H33</f>
        <v>0</v>
      </c>
    </row>
    <row r="16" spans="1:8" ht="15" x14ac:dyDescent="0.2">
      <c r="B16" s="6"/>
      <c r="C16" s="13"/>
      <c r="D16" s="13"/>
      <c r="E16" s="13"/>
      <c r="F16" s="13"/>
      <c r="G16" s="8"/>
      <c r="H16" s="117"/>
    </row>
    <row r="17" spans="1:9" ht="15" customHeight="1" x14ac:dyDescent="0.2">
      <c r="B17" s="6" t="s">
        <v>2</v>
      </c>
      <c r="C17" s="133" t="s">
        <v>3</v>
      </c>
      <c r="D17" s="133"/>
      <c r="E17" s="133"/>
      <c r="F17" s="133"/>
      <c r="G17" s="17"/>
      <c r="H17" s="116">
        <f>'3. Voziščne konstrukcije'!H47</f>
        <v>0</v>
      </c>
    </row>
    <row r="18" spans="1:9" ht="15" x14ac:dyDescent="0.2">
      <c r="B18" s="6"/>
      <c r="C18" s="13"/>
      <c r="D18" s="13"/>
      <c r="E18" s="13"/>
      <c r="F18" s="13"/>
      <c r="G18" s="8"/>
      <c r="H18" s="117"/>
    </row>
    <row r="19" spans="1:9" ht="15" customHeight="1" x14ac:dyDescent="0.2">
      <c r="B19" s="9" t="s">
        <v>4</v>
      </c>
      <c r="C19" s="135" t="s">
        <v>5</v>
      </c>
      <c r="D19" s="135"/>
      <c r="E19" s="135"/>
      <c r="F19" s="135"/>
      <c r="G19" s="18"/>
      <c r="H19" s="116">
        <f>'4. Odvodnjavanje'!H29</f>
        <v>0</v>
      </c>
    </row>
    <row r="20" spans="1:9" ht="15" x14ac:dyDescent="0.2">
      <c r="B20" s="9"/>
      <c r="C20" s="14"/>
      <c r="D20" s="14"/>
      <c r="E20" s="14"/>
      <c r="F20" s="14"/>
      <c r="G20" s="14"/>
      <c r="H20" s="118"/>
    </row>
    <row r="21" spans="1:9" ht="15" x14ac:dyDescent="0.2">
      <c r="B21" s="9" t="s">
        <v>17</v>
      </c>
      <c r="C21" s="136" t="s">
        <v>20</v>
      </c>
      <c r="D21" s="136"/>
      <c r="E21" s="136"/>
      <c r="F21" s="136"/>
      <c r="G21" s="19"/>
      <c r="H21" s="116">
        <f>'5. Gradbena in obrtniška dela'!H13</f>
        <v>0</v>
      </c>
    </row>
    <row r="22" spans="1:9" ht="15" x14ac:dyDescent="0.2">
      <c r="B22" s="9"/>
      <c r="C22" s="14"/>
      <c r="D22" s="14"/>
      <c r="E22" s="14"/>
      <c r="F22" s="14"/>
      <c r="G22" s="14"/>
      <c r="H22" s="118"/>
    </row>
    <row r="23" spans="1:9" ht="15" x14ac:dyDescent="0.2">
      <c r="B23" s="9" t="s">
        <v>18</v>
      </c>
      <c r="C23" s="136" t="s">
        <v>21</v>
      </c>
      <c r="D23" s="136"/>
      <c r="E23" s="136"/>
      <c r="F23" s="136"/>
      <c r="G23" s="19"/>
      <c r="H23" s="116">
        <f>'6. Oprema cest'!H31</f>
        <v>0</v>
      </c>
    </row>
    <row r="24" spans="1:9" ht="15" x14ac:dyDescent="0.2">
      <c r="B24" s="9"/>
      <c r="C24" s="126"/>
      <c r="D24" s="126"/>
      <c r="E24" s="126"/>
      <c r="F24" s="126"/>
      <c r="G24" s="19"/>
      <c r="H24" s="118"/>
    </row>
    <row r="25" spans="1:9" ht="15.75" customHeight="1" x14ac:dyDescent="0.2">
      <c r="A25" s="130"/>
      <c r="B25" s="9"/>
      <c r="C25" s="135" t="s">
        <v>42</v>
      </c>
      <c r="D25" s="135"/>
      <c r="E25" s="135"/>
      <c r="F25" s="135"/>
      <c r="G25" s="135"/>
      <c r="H25" s="116">
        <f>0.1*(H13+H15+H17+H19+H21+H23)</f>
        <v>0</v>
      </c>
      <c r="I25" s="118"/>
    </row>
    <row r="26" spans="1:9" ht="15.75" customHeight="1" thickBot="1" x14ac:dyDescent="0.25">
      <c r="A26" s="21"/>
      <c r="B26" s="22"/>
      <c r="C26" s="137"/>
      <c r="D26" s="137"/>
      <c r="E26" s="137"/>
      <c r="F26" s="137"/>
      <c r="G26" s="137"/>
      <c r="H26" s="21"/>
      <c r="I26" s="119">
        <f>0.1*(I12+I14+I16+I18+I20+I22)</f>
        <v>0</v>
      </c>
    </row>
    <row r="27" spans="1:9" ht="15.75" thickTop="1" x14ac:dyDescent="0.2">
      <c r="B27" s="9"/>
      <c r="C27" s="10"/>
      <c r="D27" s="10"/>
      <c r="E27" s="10"/>
      <c r="F27" s="10"/>
      <c r="G27" s="10"/>
      <c r="H27" s="118"/>
    </row>
    <row r="28" spans="1:9" ht="15.75" x14ac:dyDescent="0.25">
      <c r="C28" s="11" t="s">
        <v>22</v>
      </c>
      <c r="D28" s="12"/>
      <c r="E28" s="12"/>
      <c r="F28" s="12"/>
      <c r="G28" s="12"/>
      <c r="H28" s="120">
        <f>H13+H15+H17+H19+H21+H23+H25</f>
        <v>0</v>
      </c>
    </row>
    <row r="29" spans="1:9" x14ac:dyDescent="0.2">
      <c r="H29" s="121"/>
    </row>
    <row r="30" spans="1:9" ht="16.5" thickBot="1" x14ac:dyDescent="0.3">
      <c r="C30" s="23" t="s">
        <v>8</v>
      </c>
      <c r="D30" s="24"/>
      <c r="E30" s="24"/>
      <c r="F30" s="24"/>
      <c r="G30" s="24"/>
      <c r="H30" s="122">
        <f>H28*0.22</f>
        <v>0</v>
      </c>
    </row>
    <row r="31" spans="1:9" ht="14.25" thickTop="1" thickBot="1" x14ac:dyDescent="0.25">
      <c r="H31" s="123"/>
    </row>
    <row r="32" spans="1:9" ht="16.5" thickBot="1" x14ac:dyDescent="0.3">
      <c r="C32" s="25" t="s">
        <v>9</v>
      </c>
      <c r="D32" s="26"/>
      <c r="E32" s="26"/>
      <c r="F32" s="26"/>
      <c r="G32" s="26"/>
      <c r="H32" s="124">
        <f>H28+H30</f>
        <v>0</v>
      </c>
    </row>
    <row r="33" spans="2:8" ht="15.75" x14ac:dyDescent="0.25">
      <c r="C33" s="27"/>
      <c r="D33" s="28"/>
      <c r="E33" s="28"/>
      <c r="F33" s="28"/>
      <c r="G33" s="28"/>
      <c r="H33" s="125"/>
    </row>
    <row r="34" spans="2:8" x14ac:dyDescent="0.2">
      <c r="B34" s="15"/>
      <c r="C34" s="15"/>
      <c r="D34" s="15"/>
      <c r="E34" s="15"/>
      <c r="F34" s="15"/>
      <c r="G34" s="15"/>
      <c r="H34" s="15"/>
    </row>
  </sheetData>
  <mergeCells count="11">
    <mergeCell ref="C17:F17"/>
    <mergeCell ref="C19:F19"/>
    <mergeCell ref="C21:F21"/>
    <mergeCell ref="C23:F23"/>
    <mergeCell ref="C26:G26"/>
    <mergeCell ref="C25:G25"/>
    <mergeCell ref="A10:H10"/>
    <mergeCell ref="C1:G1"/>
    <mergeCell ref="C2:G2"/>
    <mergeCell ref="C13:F13"/>
    <mergeCell ref="C15:F15"/>
  </mergeCell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H41"/>
  <sheetViews>
    <sheetView showZeros="0" tabSelected="1" view="pageBreakPreview" zoomScale="110" zoomScaleNormal="100" zoomScaleSheetLayoutView="110" workbookViewId="0">
      <selection activeCell="F13" sqref="F13"/>
    </sheetView>
  </sheetViews>
  <sheetFormatPr defaultRowHeight="14.25" x14ac:dyDescent="0.2"/>
  <cols>
    <col min="1" max="1" width="7.28515625" style="98" customWidth="1"/>
    <col min="2" max="2" width="30.28515625" style="93" customWidth="1"/>
    <col min="3" max="3" width="8" style="99" customWidth="1"/>
    <col min="4" max="4" width="9.140625" style="100"/>
    <col min="5" max="5" width="1.140625" style="93" customWidth="1"/>
    <col min="6" max="6" width="13.28515625" style="93" customWidth="1"/>
    <col min="7" max="7" width="1.140625" style="93" customWidth="1"/>
    <col min="8" max="8" width="16.42578125" style="93" customWidth="1"/>
    <col min="9" max="16384" width="9.140625" style="93"/>
  </cols>
  <sheetData>
    <row r="1" spans="1:8" ht="18" x14ac:dyDescent="0.2">
      <c r="A1" s="138" t="s">
        <v>23</v>
      </c>
      <c r="B1" s="138"/>
      <c r="C1" s="138"/>
      <c r="D1" s="138"/>
      <c r="E1" s="138"/>
      <c r="F1" s="138"/>
      <c r="G1" s="138"/>
      <c r="H1" s="138"/>
    </row>
    <row r="2" spans="1:8" ht="9.9499999999999993" customHeight="1" thickBot="1" x14ac:dyDescent="0.25">
      <c r="A2" s="139"/>
      <c r="B2" s="139"/>
      <c r="C2" s="139"/>
      <c r="D2" s="139"/>
      <c r="E2" s="139"/>
      <c r="F2" s="139"/>
      <c r="G2" s="139"/>
      <c r="H2" s="139"/>
    </row>
    <row r="3" spans="1:8" ht="24.75" customHeight="1" thickBot="1" x14ac:dyDescent="0.25">
      <c r="A3" s="48" t="s">
        <v>24</v>
      </c>
      <c r="B3" s="49" t="s">
        <v>25</v>
      </c>
      <c r="C3" s="50" t="s">
        <v>29</v>
      </c>
      <c r="D3" s="49" t="s">
        <v>26</v>
      </c>
      <c r="E3" s="49"/>
      <c r="F3" s="51" t="s">
        <v>27</v>
      </c>
      <c r="G3" s="52"/>
      <c r="H3" s="53" t="s">
        <v>28</v>
      </c>
    </row>
    <row r="4" spans="1:8" ht="9.9499999999999993" customHeight="1" x14ac:dyDescent="0.2">
      <c r="A4" s="30"/>
      <c r="B4" s="31"/>
      <c r="C4" s="94"/>
      <c r="D4" s="90"/>
      <c r="E4" s="31"/>
      <c r="F4" s="86"/>
      <c r="G4" s="87"/>
      <c r="H4" s="88"/>
    </row>
    <row r="5" spans="1:8" s="95" customFormat="1" ht="15.75" x14ac:dyDescent="0.25">
      <c r="A5" s="55" t="s">
        <v>33</v>
      </c>
      <c r="B5" s="56"/>
      <c r="C5" s="65"/>
      <c r="D5" s="32"/>
      <c r="E5" s="32"/>
      <c r="F5" s="37"/>
      <c r="G5" s="33"/>
      <c r="H5" s="54"/>
    </row>
    <row r="6" spans="1:8" s="95" customFormat="1" ht="9.9499999999999993" customHeight="1" x14ac:dyDescent="0.25">
      <c r="A6" s="55"/>
      <c r="B6" s="56"/>
      <c r="C6" s="65"/>
      <c r="D6" s="32"/>
      <c r="E6" s="32"/>
      <c r="F6" s="37"/>
      <c r="G6" s="33"/>
      <c r="H6" s="54"/>
    </row>
    <row r="7" spans="1:8" ht="25.5" x14ac:dyDescent="0.2">
      <c r="A7" s="34" t="s">
        <v>30</v>
      </c>
      <c r="B7" s="62" t="s">
        <v>167</v>
      </c>
      <c r="C7" s="66" t="s">
        <v>7</v>
      </c>
      <c r="D7" s="32">
        <v>36</v>
      </c>
      <c r="E7" s="36"/>
      <c r="F7" s="77"/>
      <c r="G7" s="37"/>
      <c r="H7" s="38">
        <f>D7*F7</f>
        <v>0</v>
      </c>
    </row>
    <row r="8" spans="1:8" ht="9.9499999999999993" customHeight="1" x14ac:dyDescent="0.2">
      <c r="A8" s="34"/>
      <c r="B8" s="35"/>
      <c r="C8" s="66"/>
      <c r="D8" s="32"/>
      <c r="E8" s="36"/>
      <c r="F8" s="37"/>
      <c r="G8" s="37"/>
      <c r="H8" s="54"/>
    </row>
    <row r="9" spans="1:8" s="95" customFormat="1" ht="15.75" x14ac:dyDescent="0.25">
      <c r="A9" s="57" t="s">
        <v>34</v>
      </c>
      <c r="B9" s="58"/>
      <c r="C9" s="69"/>
      <c r="D9" s="73"/>
      <c r="E9" s="39"/>
      <c r="F9" s="79"/>
      <c r="G9" s="40"/>
      <c r="H9" s="79"/>
    </row>
    <row r="10" spans="1:8" s="95" customFormat="1" ht="9.9499999999999993" customHeight="1" x14ac:dyDescent="0.25">
      <c r="A10" s="57"/>
      <c r="B10" s="58"/>
      <c r="C10" s="69"/>
      <c r="D10" s="73"/>
      <c r="E10" s="39"/>
      <c r="F10" s="79"/>
      <c r="G10" s="40"/>
      <c r="H10" s="79"/>
    </row>
    <row r="11" spans="1:8" ht="15" x14ac:dyDescent="0.25">
      <c r="A11" s="60" t="s">
        <v>32</v>
      </c>
      <c r="B11" s="61" t="s">
        <v>31</v>
      </c>
      <c r="C11" s="67"/>
      <c r="D11" s="73"/>
      <c r="E11" s="39"/>
      <c r="F11" s="79"/>
      <c r="G11" s="40"/>
      <c r="H11" s="79"/>
    </row>
    <row r="12" spans="1:8" ht="9.9499999999999993" customHeight="1" x14ac:dyDescent="0.25">
      <c r="A12" s="60"/>
      <c r="B12" s="61"/>
      <c r="C12" s="67"/>
      <c r="D12" s="73"/>
      <c r="E12" s="39"/>
      <c r="F12" s="79"/>
      <c r="G12" s="40"/>
      <c r="H12" s="79"/>
    </row>
    <row r="13" spans="1:8" ht="38.25" x14ac:dyDescent="0.2">
      <c r="A13" s="41" t="s">
        <v>45</v>
      </c>
      <c r="B13" s="82" t="s">
        <v>55</v>
      </c>
      <c r="C13" s="68" t="s">
        <v>7</v>
      </c>
      <c r="D13" s="73">
        <v>1</v>
      </c>
      <c r="E13" s="39"/>
      <c r="F13" s="78"/>
      <c r="G13" s="40"/>
      <c r="H13" s="38">
        <f>D13*F13</f>
        <v>0</v>
      </c>
    </row>
    <row r="14" spans="1:8" ht="9.9499999999999993" customHeight="1" x14ac:dyDescent="0.2">
      <c r="A14" s="41"/>
      <c r="B14" s="63"/>
      <c r="C14" s="68"/>
      <c r="D14" s="73"/>
      <c r="E14" s="39"/>
      <c r="F14" s="79"/>
      <c r="G14" s="40"/>
      <c r="H14" s="79"/>
    </row>
    <row r="15" spans="1:8" ht="38.25" x14ac:dyDescent="0.2">
      <c r="A15" s="41" t="s">
        <v>46</v>
      </c>
      <c r="B15" s="63" t="s">
        <v>56</v>
      </c>
      <c r="C15" s="68" t="s">
        <v>7</v>
      </c>
      <c r="D15" s="73">
        <v>1</v>
      </c>
      <c r="E15" s="39"/>
      <c r="F15" s="78"/>
      <c r="G15" s="40"/>
      <c r="H15" s="38">
        <f>D15*F15</f>
        <v>0</v>
      </c>
    </row>
    <row r="16" spans="1:8" ht="9.9499999999999993" customHeight="1" x14ac:dyDescent="0.2">
      <c r="A16" s="41"/>
      <c r="B16" s="63"/>
      <c r="C16" s="68"/>
      <c r="D16" s="73"/>
      <c r="E16" s="39"/>
      <c r="F16" s="79"/>
      <c r="G16" s="40"/>
      <c r="H16" s="79"/>
    </row>
    <row r="17" spans="1:8" ht="15" x14ac:dyDescent="0.25">
      <c r="A17" s="60" t="s">
        <v>35</v>
      </c>
      <c r="B17" s="61" t="s">
        <v>36</v>
      </c>
      <c r="C17" s="67"/>
      <c r="D17" s="73"/>
      <c r="E17" s="39"/>
      <c r="F17" s="79"/>
      <c r="G17" s="40"/>
      <c r="H17" s="79"/>
    </row>
    <row r="18" spans="1:8" ht="9.9499999999999993" customHeight="1" x14ac:dyDescent="0.25">
      <c r="A18" s="60"/>
      <c r="B18" s="61"/>
      <c r="C18" s="67"/>
      <c r="D18" s="73"/>
      <c r="E18" s="39"/>
      <c r="F18" s="79"/>
      <c r="G18" s="40"/>
      <c r="H18" s="79"/>
    </row>
    <row r="19" spans="1:8" ht="25.5" x14ac:dyDescent="0.2">
      <c r="A19" s="41" t="s">
        <v>47</v>
      </c>
      <c r="B19" s="63" t="s">
        <v>57</v>
      </c>
      <c r="C19" s="68" t="s">
        <v>7</v>
      </c>
      <c r="D19" s="73">
        <v>1</v>
      </c>
      <c r="E19" s="39"/>
      <c r="F19" s="78"/>
      <c r="G19" s="40"/>
      <c r="H19" s="38">
        <f>D19*F19</f>
        <v>0</v>
      </c>
    </row>
    <row r="20" spans="1:8" ht="9.9499999999999993" customHeight="1" x14ac:dyDescent="0.2">
      <c r="A20" s="41"/>
      <c r="B20" s="42"/>
      <c r="C20" s="68"/>
      <c r="D20" s="73"/>
      <c r="E20" s="39"/>
      <c r="F20" s="79"/>
      <c r="G20" s="40"/>
      <c r="H20" s="79"/>
    </row>
    <row r="21" spans="1:8" ht="15" x14ac:dyDescent="0.25">
      <c r="A21" s="60" t="s">
        <v>37</v>
      </c>
      <c r="B21" s="61" t="s">
        <v>38</v>
      </c>
      <c r="C21" s="67"/>
      <c r="D21" s="73"/>
      <c r="E21" s="39"/>
      <c r="F21" s="79"/>
      <c r="G21" s="40"/>
      <c r="H21" s="79"/>
    </row>
    <row r="22" spans="1:8" ht="9.9499999999999993" customHeight="1" x14ac:dyDescent="0.25">
      <c r="A22" s="60"/>
      <c r="B22" s="61"/>
      <c r="C22" s="67"/>
      <c r="D22" s="73"/>
      <c r="E22" s="39"/>
      <c r="F22" s="79"/>
      <c r="G22" s="40"/>
      <c r="H22" s="79"/>
    </row>
    <row r="23" spans="1:8" ht="25.5" x14ac:dyDescent="0.2">
      <c r="A23" s="41" t="s">
        <v>48</v>
      </c>
      <c r="B23" s="63" t="s">
        <v>58</v>
      </c>
      <c r="C23" s="68" t="s">
        <v>43</v>
      </c>
      <c r="D23" s="73">
        <v>25</v>
      </c>
      <c r="E23" s="39"/>
      <c r="F23" s="78"/>
      <c r="G23" s="40"/>
      <c r="H23" s="38">
        <f>D23*F23</f>
        <v>0</v>
      </c>
    </row>
    <row r="24" spans="1:8" ht="9.9499999999999993" customHeight="1" x14ac:dyDescent="0.2">
      <c r="A24" s="41"/>
      <c r="B24" s="63"/>
      <c r="C24" s="68"/>
      <c r="D24" s="73"/>
      <c r="E24" s="39"/>
      <c r="F24" s="79"/>
      <c r="G24" s="40"/>
      <c r="H24" s="79"/>
    </row>
    <row r="25" spans="1:8" ht="25.5" x14ac:dyDescent="0.2">
      <c r="A25" s="41" t="s">
        <v>49</v>
      </c>
      <c r="B25" s="63" t="s">
        <v>59</v>
      </c>
      <c r="C25" s="68" t="s">
        <v>43</v>
      </c>
      <c r="D25" s="73">
        <v>68</v>
      </c>
      <c r="E25" s="39"/>
      <c r="F25" s="78"/>
      <c r="G25" s="40"/>
      <c r="H25" s="38">
        <f>D25*F25</f>
        <v>0</v>
      </c>
    </row>
    <row r="26" spans="1:8" ht="9.9499999999999993" customHeight="1" x14ac:dyDescent="0.2">
      <c r="A26" s="41"/>
      <c r="B26" s="63"/>
      <c r="C26" s="68"/>
      <c r="D26" s="73"/>
      <c r="E26" s="39"/>
      <c r="F26" s="79"/>
      <c r="G26" s="40"/>
      <c r="H26" s="79"/>
    </row>
    <row r="27" spans="1:8" ht="25.5" x14ac:dyDescent="0.2">
      <c r="A27" s="41" t="s">
        <v>50</v>
      </c>
      <c r="B27" s="63" t="s">
        <v>60</v>
      </c>
      <c r="C27" s="68" t="s">
        <v>43</v>
      </c>
      <c r="D27" s="73">
        <v>40</v>
      </c>
      <c r="E27" s="39"/>
      <c r="F27" s="78"/>
      <c r="G27" s="40"/>
      <c r="H27" s="38">
        <f>D27*F27</f>
        <v>0</v>
      </c>
    </row>
    <row r="28" spans="1:8" ht="9.9499999999999993" customHeight="1" x14ac:dyDescent="0.2">
      <c r="A28" s="41"/>
      <c r="B28" s="63"/>
      <c r="C28" s="68"/>
      <c r="D28" s="73"/>
      <c r="E28" s="39"/>
      <c r="F28" s="79"/>
      <c r="G28" s="40"/>
      <c r="H28" s="79"/>
    </row>
    <row r="29" spans="1:8" ht="25.5" x14ac:dyDescent="0.2">
      <c r="A29" s="41" t="s">
        <v>51</v>
      </c>
      <c r="B29" s="63" t="s">
        <v>61</v>
      </c>
      <c r="C29" s="68" t="s">
        <v>43</v>
      </c>
      <c r="D29" s="73">
        <v>10</v>
      </c>
      <c r="E29" s="39"/>
      <c r="F29" s="78"/>
      <c r="G29" s="40"/>
      <c r="H29" s="38">
        <f>D29*F29</f>
        <v>0</v>
      </c>
    </row>
    <row r="30" spans="1:8" ht="9.9499999999999993" customHeight="1" x14ac:dyDescent="0.2">
      <c r="A30" s="41"/>
      <c r="B30" s="63"/>
      <c r="C30" s="68"/>
      <c r="D30" s="73"/>
      <c r="E30" s="39"/>
      <c r="F30" s="79"/>
      <c r="G30" s="40"/>
      <c r="H30" s="79"/>
    </row>
    <row r="31" spans="1:8" ht="38.25" x14ac:dyDescent="0.2">
      <c r="A31" s="41" t="s">
        <v>52</v>
      </c>
      <c r="B31" s="63" t="s">
        <v>11</v>
      </c>
      <c r="C31" s="68" t="s">
        <v>44</v>
      </c>
      <c r="D31" s="73">
        <v>85</v>
      </c>
      <c r="E31" s="39"/>
      <c r="F31" s="78"/>
      <c r="G31" s="40"/>
      <c r="H31" s="38">
        <f>D31*F31</f>
        <v>0</v>
      </c>
    </row>
    <row r="32" spans="1:8" ht="9.9499999999999993" customHeight="1" x14ac:dyDescent="0.2">
      <c r="A32" s="41"/>
      <c r="B32" s="63"/>
      <c r="C32" s="68"/>
      <c r="D32" s="73"/>
      <c r="E32" s="39"/>
      <c r="F32" s="79"/>
      <c r="G32" s="40"/>
      <c r="H32" s="79"/>
    </row>
    <row r="33" spans="1:8" ht="25.5" x14ac:dyDescent="0.2">
      <c r="A33" s="41" t="s">
        <v>53</v>
      </c>
      <c r="B33" s="63" t="s">
        <v>62</v>
      </c>
      <c r="C33" s="68" t="s">
        <v>44</v>
      </c>
      <c r="D33" s="73">
        <v>110</v>
      </c>
      <c r="E33" s="39"/>
      <c r="F33" s="78"/>
      <c r="G33" s="40"/>
      <c r="H33" s="38">
        <f>D33*F33</f>
        <v>0</v>
      </c>
    </row>
    <row r="34" spans="1:8" ht="9.9499999999999993" customHeight="1" x14ac:dyDescent="0.2">
      <c r="A34" s="41"/>
      <c r="B34" s="42"/>
      <c r="C34" s="68"/>
      <c r="D34" s="73"/>
      <c r="E34" s="39"/>
      <c r="F34" s="79"/>
      <c r="G34" s="40"/>
      <c r="H34" s="79"/>
    </row>
    <row r="35" spans="1:8" s="95" customFormat="1" ht="15.75" x14ac:dyDescent="0.25">
      <c r="A35" s="57" t="s">
        <v>39</v>
      </c>
      <c r="B35" s="59"/>
      <c r="C35" s="69"/>
      <c r="D35" s="73"/>
      <c r="E35" s="39"/>
      <c r="F35" s="79"/>
      <c r="G35" s="40"/>
      <c r="H35" s="79"/>
    </row>
    <row r="36" spans="1:8" s="95" customFormat="1" ht="9.9499999999999993" customHeight="1" x14ac:dyDescent="0.25">
      <c r="A36" s="57"/>
      <c r="B36" s="59"/>
      <c r="C36" s="69"/>
      <c r="D36" s="73"/>
      <c r="E36" s="39"/>
      <c r="F36" s="79"/>
      <c r="G36" s="40"/>
      <c r="H36" s="79"/>
    </row>
    <row r="37" spans="1:8" ht="15" x14ac:dyDescent="0.25">
      <c r="A37" s="60" t="s">
        <v>40</v>
      </c>
      <c r="B37" s="61" t="s">
        <v>41</v>
      </c>
      <c r="C37" s="67"/>
      <c r="D37" s="73"/>
      <c r="E37" s="39"/>
      <c r="F37" s="79"/>
      <c r="G37" s="40"/>
      <c r="H37" s="79"/>
    </row>
    <row r="38" spans="1:8" ht="9.9499999999999993" customHeight="1" x14ac:dyDescent="0.25">
      <c r="A38" s="60"/>
      <c r="B38" s="61"/>
      <c r="C38" s="67"/>
      <c r="D38" s="73"/>
      <c r="E38" s="39"/>
      <c r="F38" s="79"/>
      <c r="G38" s="40"/>
      <c r="H38" s="79"/>
    </row>
    <row r="39" spans="1:8" ht="38.25" x14ac:dyDescent="0.2">
      <c r="A39" s="41" t="s">
        <v>54</v>
      </c>
      <c r="B39" s="63" t="s">
        <v>63</v>
      </c>
      <c r="C39" s="68" t="s">
        <v>168</v>
      </c>
      <c r="D39" s="73">
        <v>1</v>
      </c>
      <c r="E39" s="39"/>
      <c r="F39" s="78"/>
      <c r="G39" s="40"/>
      <c r="H39" s="38">
        <f>D39*F39</f>
        <v>0</v>
      </c>
    </row>
    <row r="40" spans="1:8" ht="9.9499999999999993" customHeight="1" thickBot="1" x14ac:dyDescent="0.25">
      <c r="A40" s="43"/>
      <c r="B40" s="44"/>
      <c r="C40" s="71"/>
      <c r="D40" s="76"/>
      <c r="E40" s="46"/>
      <c r="F40" s="80"/>
      <c r="G40" s="45"/>
      <c r="H40" s="80"/>
    </row>
    <row r="41" spans="1:8" ht="15.75" thickTop="1" thickBot="1" x14ac:dyDescent="0.25">
      <c r="A41" s="96"/>
      <c r="B41" s="97"/>
      <c r="C41" s="66"/>
      <c r="D41" s="32"/>
      <c r="E41" s="91"/>
      <c r="F41" s="47" t="s">
        <v>6</v>
      </c>
      <c r="G41" s="47"/>
      <c r="H41" s="92">
        <f>SUM(H5:H39)</f>
        <v>0</v>
      </c>
    </row>
  </sheetData>
  <mergeCells count="2">
    <mergeCell ref="A1:H1"/>
    <mergeCell ref="A2:H2"/>
  </mergeCells>
  <phoneticPr fontId="15" type="noConversion"/>
  <pageMargins left="1.1023622047244095" right="0.39370078740157483" top="0.59055118110236227" bottom="0.78740157480314965" header="0.31496062992125984" footer="0.39370078740157483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21F98-C273-461B-81D0-B2DF9EAC0271}">
  <sheetPr>
    <tabColor rgb="FF92D050"/>
    <pageSetUpPr fitToPage="1"/>
  </sheetPr>
  <dimension ref="A1:H33"/>
  <sheetViews>
    <sheetView showZeros="0" view="pageBreakPreview" topLeftCell="A20" zoomScale="110" zoomScaleNormal="100" zoomScaleSheetLayoutView="110" workbookViewId="0">
      <selection activeCell="F31" sqref="F6:F31"/>
    </sheetView>
  </sheetViews>
  <sheetFormatPr defaultRowHeight="14.25" x14ac:dyDescent="0.2"/>
  <cols>
    <col min="1" max="1" width="7.28515625" style="98" customWidth="1"/>
    <col min="2" max="2" width="30.28515625" style="93" customWidth="1"/>
    <col min="3" max="3" width="8" style="99" customWidth="1"/>
    <col min="4" max="4" width="9.140625" style="100"/>
    <col min="5" max="5" width="1.140625" style="93" customWidth="1"/>
    <col min="6" max="6" width="13.28515625" style="93" customWidth="1"/>
    <col min="7" max="7" width="1.140625" style="93" customWidth="1"/>
    <col min="8" max="8" width="16.42578125" style="93" customWidth="1"/>
    <col min="9" max="16384" width="9.140625" style="93"/>
  </cols>
  <sheetData>
    <row r="1" spans="1:8" ht="18" x14ac:dyDescent="0.2">
      <c r="A1" s="138" t="s">
        <v>64</v>
      </c>
      <c r="B1" s="138"/>
      <c r="C1" s="138"/>
      <c r="D1" s="138"/>
      <c r="E1" s="138"/>
      <c r="F1" s="138"/>
      <c r="G1" s="138"/>
      <c r="H1" s="138"/>
    </row>
    <row r="2" spans="1:8" ht="9.9499999999999993" customHeight="1" thickBot="1" x14ac:dyDescent="0.25">
      <c r="A2" s="139"/>
      <c r="B2" s="139"/>
      <c r="C2" s="139"/>
      <c r="D2" s="139"/>
      <c r="E2" s="139"/>
      <c r="F2" s="139"/>
      <c r="G2" s="139"/>
      <c r="H2" s="139"/>
    </row>
    <row r="3" spans="1:8" ht="24.75" customHeight="1" thickBot="1" x14ac:dyDescent="0.25">
      <c r="A3" s="48" t="s">
        <v>24</v>
      </c>
      <c r="B3" s="49" t="s">
        <v>25</v>
      </c>
      <c r="C3" s="50" t="s">
        <v>29</v>
      </c>
      <c r="D3" s="49" t="s">
        <v>26</v>
      </c>
      <c r="E3" s="49"/>
      <c r="F3" s="51" t="s">
        <v>27</v>
      </c>
      <c r="G3" s="52"/>
      <c r="H3" s="53" t="s">
        <v>28</v>
      </c>
    </row>
    <row r="4" spans="1:8" ht="9.9499999999999993" customHeight="1" x14ac:dyDescent="0.2">
      <c r="A4" s="30"/>
      <c r="B4" s="31"/>
      <c r="C4" s="94"/>
      <c r="D4" s="85"/>
      <c r="E4" s="31"/>
      <c r="F4" s="86"/>
      <c r="G4" s="112"/>
      <c r="H4" s="88"/>
    </row>
    <row r="5" spans="1:8" s="95" customFormat="1" ht="15.75" x14ac:dyDescent="0.25">
      <c r="A5" s="55" t="s">
        <v>65</v>
      </c>
      <c r="B5" s="56"/>
      <c r="C5" s="65"/>
      <c r="D5" s="83"/>
      <c r="E5" s="32"/>
      <c r="F5" s="37"/>
      <c r="G5" s="37"/>
      <c r="H5" s="54"/>
    </row>
    <row r="6" spans="1:8" s="95" customFormat="1" ht="9.9499999999999993" customHeight="1" x14ac:dyDescent="0.25">
      <c r="A6" s="55"/>
      <c r="B6" s="56"/>
      <c r="C6" s="65"/>
      <c r="D6" s="83"/>
      <c r="E6" s="32"/>
      <c r="F6" s="37"/>
      <c r="G6" s="37"/>
      <c r="H6" s="54"/>
    </row>
    <row r="7" spans="1:8" ht="25.5" x14ac:dyDescent="0.2">
      <c r="A7" s="34" t="s">
        <v>70</v>
      </c>
      <c r="B7" s="62" t="s">
        <v>169</v>
      </c>
      <c r="C7" s="68" t="s">
        <v>79</v>
      </c>
      <c r="D7" s="89">
        <v>5.51</v>
      </c>
      <c r="E7" s="36">
        <v>0</v>
      </c>
      <c r="F7" s="77"/>
      <c r="G7" s="37"/>
      <c r="H7" s="38">
        <f>D7*F7</f>
        <v>0</v>
      </c>
    </row>
    <row r="8" spans="1:8" ht="9.9499999999999993" customHeight="1" x14ac:dyDescent="0.2">
      <c r="A8" s="34"/>
      <c r="B8" s="62"/>
      <c r="C8" s="32"/>
      <c r="D8" s="89"/>
      <c r="E8" s="36"/>
      <c r="F8" s="81"/>
      <c r="G8" s="37"/>
      <c r="H8" s="54"/>
    </row>
    <row r="9" spans="1:8" ht="25.5" x14ac:dyDescent="0.2">
      <c r="A9" s="34" t="s">
        <v>71</v>
      </c>
      <c r="B9" s="62" t="s">
        <v>170</v>
      </c>
      <c r="C9" s="68" t="s">
        <v>79</v>
      </c>
      <c r="D9" s="89">
        <v>61</v>
      </c>
      <c r="E9" s="36"/>
      <c r="F9" s="77"/>
      <c r="G9" s="37"/>
      <c r="H9" s="38">
        <f>D9*F9</f>
        <v>0</v>
      </c>
    </row>
    <row r="10" spans="1:8" ht="9.9499999999999993" customHeight="1" x14ac:dyDescent="0.2">
      <c r="A10" s="34"/>
      <c r="B10" s="62"/>
      <c r="C10" s="32"/>
      <c r="D10" s="89"/>
      <c r="E10" s="36"/>
      <c r="F10" s="81"/>
      <c r="G10" s="37"/>
      <c r="H10" s="54"/>
    </row>
    <row r="11" spans="1:8" ht="76.5" x14ac:dyDescent="0.2">
      <c r="A11" s="34" t="s">
        <v>72</v>
      </c>
      <c r="B11" s="62" t="s">
        <v>80</v>
      </c>
      <c r="C11" s="68" t="s">
        <v>79</v>
      </c>
      <c r="D11" s="89">
        <v>21</v>
      </c>
      <c r="E11" s="36"/>
      <c r="F11" s="77"/>
      <c r="G11" s="37"/>
      <c r="H11" s="38">
        <f>D11*F11</f>
        <v>0</v>
      </c>
    </row>
    <row r="12" spans="1:8" ht="9.9499999999999993" customHeight="1" x14ac:dyDescent="0.2">
      <c r="A12" s="34"/>
      <c r="B12" s="35"/>
      <c r="C12" s="32"/>
      <c r="D12" s="89"/>
      <c r="E12" s="36"/>
      <c r="F12" s="37"/>
      <c r="G12" s="37"/>
      <c r="H12" s="54"/>
    </row>
    <row r="13" spans="1:8" s="95" customFormat="1" ht="15.75" x14ac:dyDescent="0.25">
      <c r="A13" s="57" t="s">
        <v>66</v>
      </c>
      <c r="B13" s="58"/>
      <c r="C13" s="74"/>
      <c r="D13" s="89"/>
      <c r="E13" s="39"/>
      <c r="F13" s="79"/>
      <c r="G13" s="79"/>
      <c r="H13" s="79"/>
    </row>
    <row r="14" spans="1:8" s="95" customFormat="1" ht="9.9499999999999993" customHeight="1" x14ac:dyDescent="0.25">
      <c r="A14" s="57"/>
      <c r="B14" s="58"/>
      <c r="C14" s="74"/>
      <c r="D14" s="89"/>
      <c r="E14" s="39"/>
      <c r="F14" s="79"/>
      <c r="G14" s="79"/>
      <c r="H14" s="79"/>
    </row>
    <row r="15" spans="1:8" x14ac:dyDescent="0.2">
      <c r="A15" s="41" t="s">
        <v>73</v>
      </c>
      <c r="B15" s="82" t="s">
        <v>171</v>
      </c>
      <c r="C15" s="68" t="s">
        <v>43</v>
      </c>
      <c r="D15" s="89">
        <v>110.26</v>
      </c>
      <c r="E15" s="39"/>
      <c r="F15" s="78"/>
      <c r="G15" s="79"/>
      <c r="H15" s="38">
        <f>D15*F15</f>
        <v>0</v>
      </c>
    </row>
    <row r="16" spans="1:8" ht="9.9499999999999993" customHeight="1" x14ac:dyDescent="0.2">
      <c r="A16" s="41"/>
      <c r="B16" s="63"/>
      <c r="C16" s="73"/>
      <c r="D16" s="89"/>
      <c r="E16" s="39"/>
      <c r="F16" s="79"/>
      <c r="G16" s="79"/>
      <c r="H16" s="79"/>
    </row>
    <row r="17" spans="1:8" ht="15.75" x14ac:dyDescent="0.25">
      <c r="A17" s="57" t="s">
        <v>67</v>
      </c>
      <c r="B17" s="61"/>
      <c r="C17" s="72"/>
      <c r="D17" s="89"/>
      <c r="E17" s="39"/>
      <c r="F17" s="79"/>
      <c r="G17" s="79"/>
      <c r="H17" s="79"/>
    </row>
    <row r="18" spans="1:8" ht="9.9499999999999993" customHeight="1" x14ac:dyDescent="0.25">
      <c r="A18" s="60"/>
      <c r="B18" s="61"/>
      <c r="C18" s="72"/>
      <c r="D18" s="89"/>
      <c r="E18" s="39"/>
      <c r="F18" s="79"/>
      <c r="G18" s="79"/>
      <c r="H18" s="79"/>
    </row>
    <row r="19" spans="1:8" ht="120" customHeight="1" x14ac:dyDescent="0.2">
      <c r="A19" s="41" t="s">
        <v>74</v>
      </c>
      <c r="B19" s="63" t="s">
        <v>83</v>
      </c>
      <c r="C19" s="68" t="s">
        <v>79</v>
      </c>
      <c r="D19" s="89">
        <v>10.5</v>
      </c>
      <c r="E19" s="39"/>
      <c r="F19" s="78"/>
      <c r="G19" s="79"/>
      <c r="H19" s="38">
        <f>D19*F19</f>
        <v>0</v>
      </c>
    </row>
    <row r="20" spans="1:8" ht="9.9499999999999993" customHeight="1" x14ac:dyDescent="0.25">
      <c r="A20" s="60"/>
      <c r="B20" s="61"/>
      <c r="C20" s="72"/>
      <c r="D20" s="89"/>
      <c r="E20" s="39"/>
      <c r="F20" s="79"/>
      <c r="G20" s="79"/>
      <c r="H20" s="79"/>
    </row>
    <row r="21" spans="1:8" ht="25.5" x14ac:dyDescent="0.2">
      <c r="A21" s="41" t="s">
        <v>75</v>
      </c>
      <c r="B21" s="63" t="s">
        <v>81</v>
      </c>
      <c r="C21" s="68" t="s">
        <v>43</v>
      </c>
      <c r="D21" s="89">
        <v>100</v>
      </c>
      <c r="E21" s="39"/>
      <c r="F21" s="78"/>
      <c r="G21" s="79"/>
      <c r="H21" s="38">
        <f>D21*F21</f>
        <v>0</v>
      </c>
    </row>
    <row r="22" spans="1:8" ht="9.9499999999999993" customHeight="1" x14ac:dyDescent="0.2">
      <c r="A22" s="41"/>
      <c r="B22" s="42"/>
      <c r="C22" s="73"/>
      <c r="D22" s="89"/>
      <c r="E22" s="39"/>
      <c r="F22" s="79"/>
      <c r="G22" s="79"/>
      <c r="H22" s="79"/>
    </row>
    <row r="23" spans="1:8" ht="15.75" x14ac:dyDescent="0.25">
      <c r="A23" s="57" t="s">
        <v>68</v>
      </c>
      <c r="B23" s="61"/>
      <c r="C23" s="72"/>
      <c r="D23" s="89"/>
      <c r="E23" s="39"/>
      <c r="F23" s="79"/>
      <c r="G23" s="79"/>
      <c r="H23" s="79"/>
    </row>
    <row r="24" spans="1:8" ht="9.9499999999999993" customHeight="1" x14ac:dyDescent="0.25">
      <c r="A24" s="60"/>
      <c r="B24" s="61"/>
      <c r="C24" s="72"/>
      <c r="D24" s="89"/>
      <c r="E24" s="39"/>
      <c r="F24" s="79"/>
      <c r="G24" s="79"/>
      <c r="H24" s="79"/>
    </row>
    <row r="25" spans="1:8" ht="25.5" x14ac:dyDescent="0.2">
      <c r="A25" s="41" t="s">
        <v>76</v>
      </c>
      <c r="B25" s="63" t="s">
        <v>172</v>
      </c>
      <c r="C25" s="68" t="s">
        <v>43</v>
      </c>
      <c r="D25" s="89">
        <v>25</v>
      </c>
      <c r="E25" s="39"/>
      <c r="F25" s="78"/>
      <c r="G25" s="79"/>
      <c r="H25" s="38">
        <f>D25*F25</f>
        <v>0</v>
      </c>
    </row>
    <row r="26" spans="1:8" ht="9.9499999999999993" customHeight="1" x14ac:dyDescent="0.2">
      <c r="A26" s="41"/>
      <c r="B26" s="63"/>
      <c r="C26" s="73"/>
      <c r="D26" s="89"/>
      <c r="E26" s="39"/>
      <c r="F26" s="79"/>
      <c r="G26" s="79"/>
      <c r="H26" s="79"/>
    </row>
    <row r="27" spans="1:8" s="95" customFormat="1" ht="15.75" x14ac:dyDescent="0.25">
      <c r="A27" s="57" t="s">
        <v>69</v>
      </c>
      <c r="B27" s="59"/>
      <c r="C27" s="74"/>
      <c r="D27" s="89"/>
      <c r="E27" s="39"/>
      <c r="F27" s="79"/>
      <c r="G27" s="79"/>
      <c r="H27" s="79"/>
    </row>
    <row r="28" spans="1:8" s="95" customFormat="1" ht="9.9499999999999993" customHeight="1" x14ac:dyDescent="0.25">
      <c r="A28" s="57"/>
      <c r="B28" s="59"/>
      <c r="C28" s="74"/>
      <c r="D28" s="89"/>
      <c r="E28" s="39"/>
      <c r="F28" s="79"/>
      <c r="G28" s="79"/>
      <c r="H28" s="79"/>
    </row>
    <row r="29" spans="1:8" s="95" customFormat="1" ht="51" x14ac:dyDescent="0.2">
      <c r="A29" s="41" t="s">
        <v>77</v>
      </c>
      <c r="B29" s="63" t="s">
        <v>173</v>
      </c>
      <c r="C29" s="68" t="s">
        <v>79</v>
      </c>
      <c r="D29" s="89">
        <v>120.25</v>
      </c>
      <c r="E29" s="39"/>
      <c r="F29" s="78"/>
      <c r="G29" s="79"/>
      <c r="H29" s="38">
        <f>D29*F29</f>
        <v>0</v>
      </c>
    </row>
    <row r="30" spans="1:8" s="95" customFormat="1" ht="9.9499999999999993" customHeight="1" x14ac:dyDescent="0.2">
      <c r="A30" s="41"/>
      <c r="B30" s="129"/>
      <c r="C30" s="74"/>
      <c r="D30" s="89"/>
      <c r="E30" s="39"/>
      <c r="F30" s="79"/>
      <c r="G30" s="79"/>
      <c r="H30" s="79"/>
    </row>
    <row r="31" spans="1:8" s="95" customFormat="1" ht="25.5" x14ac:dyDescent="0.2">
      <c r="A31" s="41" t="s">
        <v>78</v>
      </c>
      <c r="B31" s="63" t="s">
        <v>82</v>
      </c>
      <c r="C31" s="68" t="s">
        <v>79</v>
      </c>
      <c r="D31" s="89">
        <v>0.5</v>
      </c>
      <c r="E31" s="39"/>
      <c r="F31" s="78"/>
      <c r="G31" s="79"/>
      <c r="H31" s="38">
        <f>D31*F31</f>
        <v>0</v>
      </c>
    </row>
    <row r="32" spans="1:8" ht="9.9499999999999993" customHeight="1" thickBot="1" x14ac:dyDescent="0.25">
      <c r="A32" s="43"/>
      <c r="B32" s="44"/>
      <c r="C32" s="71"/>
      <c r="D32" s="84"/>
      <c r="E32" s="46"/>
      <c r="F32" s="80"/>
      <c r="G32" s="80"/>
      <c r="H32" s="80"/>
    </row>
    <row r="33" spans="1:8" ht="15.75" thickTop="1" thickBot="1" x14ac:dyDescent="0.25">
      <c r="A33" s="96"/>
      <c r="B33" s="97"/>
      <c r="C33" s="66"/>
      <c r="D33" s="83"/>
      <c r="E33" s="91"/>
      <c r="F33" s="47" t="s">
        <v>6</v>
      </c>
      <c r="G33" s="47"/>
      <c r="H33" s="92">
        <f>SUM(H5:H31)</f>
        <v>0</v>
      </c>
    </row>
  </sheetData>
  <mergeCells count="2">
    <mergeCell ref="A1:H1"/>
    <mergeCell ref="A2:H2"/>
  </mergeCells>
  <pageMargins left="1.1023622047244095" right="0.39370078740157483" top="0.59055118110236227" bottom="0.78740157480314965" header="0.31496062992125984" footer="0.39370078740157483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DCE77-4C9A-4680-B2CA-75D50F6FD9FA}">
  <sheetPr>
    <tabColor rgb="FF92D050"/>
    <pageSetUpPr fitToPage="1"/>
  </sheetPr>
  <dimension ref="A1:H48"/>
  <sheetViews>
    <sheetView showZeros="0" view="pageBreakPreview" topLeftCell="A32" zoomScale="110" zoomScaleNormal="100" zoomScaleSheetLayoutView="110" workbookViewId="0">
      <selection activeCell="F45" sqref="F7:F45"/>
    </sheetView>
  </sheetViews>
  <sheetFormatPr defaultRowHeight="14.25" x14ac:dyDescent="0.2"/>
  <cols>
    <col min="1" max="1" width="7.28515625" style="98" customWidth="1"/>
    <col min="2" max="2" width="30.28515625" style="93" customWidth="1"/>
    <col min="3" max="3" width="8" style="99" customWidth="1"/>
    <col min="4" max="4" width="9.140625" style="100"/>
    <col min="5" max="5" width="1.140625" style="93" customWidth="1"/>
    <col min="6" max="6" width="13.28515625" style="93" customWidth="1"/>
    <col min="7" max="7" width="1.140625" style="93" customWidth="1"/>
    <col min="8" max="8" width="16.42578125" style="93" customWidth="1"/>
    <col min="9" max="16384" width="9.140625" style="93"/>
  </cols>
  <sheetData>
    <row r="1" spans="1:8" ht="18" x14ac:dyDescent="0.2">
      <c r="A1" s="138" t="s">
        <v>84</v>
      </c>
      <c r="B1" s="138"/>
      <c r="C1" s="138"/>
      <c r="D1" s="138"/>
      <c r="E1" s="138"/>
      <c r="F1" s="138"/>
      <c r="G1" s="138"/>
      <c r="H1" s="138"/>
    </row>
    <row r="2" spans="1:8" ht="9.9499999999999993" customHeight="1" thickBot="1" x14ac:dyDescent="0.25">
      <c r="A2" s="139"/>
      <c r="B2" s="139"/>
      <c r="C2" s="139"/>
      <c r="D2" s="139"/>
      <c r="E2" s="139"/>
      <c r="F2" s="139"/>
      <c r="G2" s="139"/>
      <c r="H2" s="139"/>
    </row>
    <row r="3" spans="1:8" ht="24.75" customHeight="1" thickBot="1" x14ac:dyDescent="0.25">
      <c r="A3" s="48" t="s">
        <v>24</v>
      </c>
      <c r="B3" s="49" t="s">
        <v>25</v>
      </c>
      <c r="C3" s="50" t="s">
        <v>29</v>
      </c>
      <c r="D3" s="49" t="s">
        <v>26</v>
      </c>
      <c r="E3" s="49"/>
      <c r="F3" s="51" t="s">
        <v>27</v>
      </c>
      <c r="G3" s="52"/>
      <c r="H3" s="53" t="s">
        <v>28</v>
      </c>
    </row>
    <row r="4" spans="1:8" ht="9.9499999999999993" customHeight="1" x14ac:dyDescent="0.2">
      <c r="A4" s="30"/>
      <c r="B4" s="31"/>
      <c r="C4" s="94"/>
      <c r="D4" s="90"/>
      <c r="E4" s="31"/>
      <c r="F4" s="86"/>
      <c r="G4" s="112"/>
      <c r="H4" s="88"/>
    </row>
    <row r="5" spans="1:8" ht="15" x14ac:dyDescent="0.25">
      <c r="A5" s="60" t="s">
        <v>85</v>
      </c>
      <c r="B5" s="61" t="s">
        <v>86</v>
      </c>
      <c r="C5" s="67"/>
      <c r="D5" s="73"/>
      <c r="E5" s="39"/>
      <c r="F5" s="79"/>
      <c r="G5" s="79"/>
      <c r="H5" s="79"/>
    </row>
    <row r="6" spans="1:8" ht="9.9499999999999993" customHeight="1" x14ac:dyDescent="0.25">
      <c r="A6" s="60"/>
      <c r="B6" s="61"/>
      <c r="C6" s="67"/>
      <c r="D6" s="73"/>
      <c r="E6" s="39"/>
      <c r="F6" s="79"/>
      <c r="G6" s="79"/>
      <c r="H6" s="79"/>
    </row>
    <row r="7" spans="1:8" ht="38.25" x14ac:dyDescent="0.2">
      <c r="A7" s="41" t="s">
        <v>92</v>
      </c>
      <c r="B7" s="82" t="s">
        <v>98</v>
      </c>
      <c r="C7" s="68" t="s">
        <v>79</v>
      </c>
      <c r="D7" s="73">
        <v>30</v>
      </c>
      <c r="E7" s="39"/>
      <c r="F7" s="78"/>
      <c r="G7" s="79"/>
      <c r="H7" s="38">
        <f>D7*F7</f>
        <v>0</v>
      </c>
    </row>
    <row r="8" spans="1:8" ht="9.9499999999999993" customHeight="1" x14ac:dyDescent="0.2">
      <c r="A8" s="41"/>
      <c r="B8" s="42"/>
      <c r="C8" s="68"/>
      <c r="D8" s="73"/>
      <c r="E8" s="39"/>
      <c r="F8" s="79"/>
      <c r="G8" s="79"/>
      <c r="H8" s="79"/>
    </row>
    <row r="9" spans="1:8" ht="15" x14ac:dyDescent="0.25">
      <c r="A9" s="60" t="s">
        <v>87</v>
      </c>
      <c r="B9" s="61" t="s">
        <v>166</v>
      </c>
      <c r="C9" s="67"/>
      <c r="D9" s="73"/>
      <c r="E9" s="39"/>
      <c r="F9" s="79"/>
      <c r="G9" s="79"/>
      <c r="H9" s="79"/>
    </row>
    <row r="10" spans="1:8" ht="9.9499999999999993" customHeight="1" x14ac:dyDescent="0.25">
      <c r="A10" s="60"/>
      <c r="B10" s="61"/>
      <c r="C10" s="67"/>
      <c r="D10" s="73"/>
      <c r="E10" s="39"/>
      <c r="F10" s="79"/>
      <c r="G10" s="79"/>
      <c r="H10" s="79"/>
    </row>
    <row r="11" spans="1:8" ht="38.25" x14ac:dyDescent="0.2">
      <c r="A11" s="41" t="s">
        <v>93</v>
      </c>
      <c r="B11" s="63" t="s">
        <v>99</v>
      </c>
      <c r="C11" s="68" t="s">
        <v>43</v>
      </c>
      <c r="D11" s="73">
        <v>210</v>
      </c>
      <c r="E11" s="39"/>
      <c r="F11" s="78"/>
      <c r="G11" s="79"/>
      <c r="H11" s="38">
        <f>D11*F11</f>
        <v>0</v>
      </c>
    </row>
    <row r="12" spans="1:8" ht="9.9499999999999993" customHeight="1" x14ac:dyDescent="0.2">
      <c r="A12" s="41"/>
      <c r="B12" s="42"/>
      <c r="C12" s="68"/>
      <c r="D12" s="73"/>
      <c r="E12" s="39"/>
      <c r="F12" s="79"/>
      <c r="G12" s="79"/>
      <c r="H12" s="79"/>
    </row>
    <row r="13" spans="1:8" ht="15" x14ac:dyDescent="0.25">
      <c r="A13" s="60" t="s">
        <v>88</v>
      </c>
      <c r="B13" s="61" t="s">
        <v>89</v>
      </c>
      <c r="C13" s="67"/>
      <c r="D13" s="73"/>
      <c r="E13" s="39"/>
      <c r="F13" s="79"/>
      <c r="G13" s="79"/>
      <c r="H13" s="79"/>
    </row>
    <row r="14" spans="1:8" ht="9.9499999999999993" customHeight="1" x14ac:dyDescent="0.25">
      <c r="A14" s="60"/>
      <c r="B14" s="61"/>
      <c r="C14" s="67"/>
      <c r="D14" s="73"/>
      <c r="E14" s="39"/>
      <c r="F14" s="79"/>
      <c r="G14" s="79"/>
      <c r="H14" s="79"/>
    </row>
    <row r="15" spans="1:8" ht="38.25" x14ac:dyDescent="0.2">
      <c r="A15" s="41" t="s">
        <v>94</v>
      </c>
      <c r="B15" s="63" t="s">
        <v>102</v>
      </c>
      <c r="C15" s="68" t="s">
        <v>43</v>
      </c>
      <c r="D15" s="73">
        <v>210</v>
      </c>
      <c r="E15" s="39"/>
      <c r="F15" s="78"/>
      <c r="G15" s="79"/>
      <c r="H15" s="38">
        <f>D15*F15</f>
        <v>0</v>
      </c>
    </row>
    <row r="16" spans="1:8" ht="9.9499999999999993" customHeight="1" x14ac:dyDescent="0.2">
      <c r="A16" s="41"/>
      <c r="B16" s="63"/>
      <c r="C16" s="68"/>
      <c r="D16" s="73"/>
      <c r="E16" s="39"/>
      <c r="F16" s="79"/>
      <c r="G16" s="79"/>
      <c r="H16" s="79"/>
    </row>
    <row r="17" spans="1:8" ht="40.5" customHeight="1" x14ac:dyDescent="0.2">
      <c r="A17" s="41" t="s">
        <v>95</v>
      </c>
      <c r="B17" s="63" t="s">
        <v>103</v>
      </c>
      <c r="C17" s="68" t="s">
        <v>43</v>
      </c>
      <c r="D17" s="73">
        <v>105</v>
      </c>
      <c r="E17" s="39"/>
      <c r="F17" s="78"/>
      <c r="G17" s="79"/>
      <c r="H17" s="38">
        <f>D17*F17</f>
        <v>0</v>
      </c>
    </row>
    <row r="18" spans="1:8" ht="9.9499999999999993" customHeight="1" x14ac:dyDescent="0.2">
      <c r="A18" s="41"/>
      <c r="B18" s="42"/>
      <c r="C18" s="68"/>
      <c r="D18" s="73"/>
      <c r="E18" s="39"/>
      <c r="F18" s="79"/>
      <c r="G18" s="79"/>
      <c r="H18" s="79"/>
    </row>
    <row r="19" spans="1:8" ht="15" x14ac:dyDescent="0.25">
      <c r="A19" s="60" t="s">
        <v>90</v>
      </c>
      <c r="B19" s="61" t="s">
        <v>91</v>
      </c>
      <c r="C19" s="67"/>
      <c r="D19" s="73"/>
      <c r="E19" s="39"/>
      <c r="F19" s="79"/>
      <c r="G19" s="79"/>
      <c r="H19" s="79"/>
    </row>
    <row r="20" spans="1:8" ht="9.9499999999999993" customHeight="1" x14ac:dyDescent="0.25">
      <c r="A20" s="60"/>
      <c r="B20" s="61"/>
      <c r="C20" s="67"/>
      <c r="D20" s="73"/>
      <c r="E20" s="39"/>
      <c r="F20" s="79"/>
      <c r="G20" s="79"/>
      <c r="H20" s="79"/>
    </row>
    <row r="21" spans="1:8" ht="51" x14ac:dyDescent="0.2">
      <c r="A21" s="41" t="s">
        <v>96</v>
      </c>
      <c r="B21" s="63" t="s">
        <v>100</v>
      </c>
      <c r="C21" s="68" t="s">
        <v>44</v>
      </c>
      <c r="D21" s="73">
        <v>36</v>
      </c>
      <c r="E21" s="39"/>
      <c r="F21" s="78"/>
      <c r="G21" s="79"/>
      <c r="H21" s="38">
        <f>D21*F21</f>
        <v>0</v>
      </c>
    </row>
    <row r="22" spans="1:8" ht="9.9499999999999993" customHeight="1" x14ac:dyDescent="0.2">
      <c r="A22" s="41"/>
      <c r="B22" s="63"/>
      <c r="C22" s="68"/>
      <c r="D22" s="73"/>
      <c r="E22" s="39"/>
      <c r="F22" s="79"/>
      <c r="G22" s="79"/>
      <c r="H22" s="79"/>
    </row>
    <row r="23" spans="1:8" ht="15" x14ac:dyDescent="0.25">
      <c r="A23" s="60" t="s">
        <v>90</v>
      </c>
      <c r="B23" s="61" t="s">
        <v>91</v>
      </c>
      <c r="C23" s="67"/>
      <c r="D23" s="73"/>
      <c r="E23" s="39"/>
      <c r="F23" s="79"/>
      <c r="G23" s="79"/>
      <c r="H23" s="79"/>
    </row>
    <row r="24" spans="1:8" ht="9.9499999999999993" customHeight="1" x14ac:dyDescent="0.25">
      <c r="A24" s="60"/>
      <c r="B24" s="61"/>
      <c r="C24" s="67"/>
      <c r="D24" s="73"/>
      <c r="E24" s="39"/>
      <c r="F24" s="79"/>
      <c r="G24" s="79"/>
      <c r="H24" s="79"/>
    </row>
    <row r="25" spans="1:8" ht="25.5" x14ac:dyDescent="0.2">
      <c r="A25" s="41" t="s">
        <v>97</v>
      </c>
      <c r="B25" s="63" t="s">
        <v>101</v>
      </c>
      <c r="C25" s="68" t="s">
        <v>43</v>
      </c>
      <c r="D25" s="128">
        <v>210</v>
      </c>
      <c r="E25" s="39"/>
      <c r="F25" s="78"/>
      <c r="G25" s="79"/>
      <c r="H25" s="38">
        <f>D25*F25</f>
        <v>0</v>
      </c>
    </row>
    <row r="26" spans="1:8" ht="9.9499999999999993" customHeight="1" x14ac:dyDescent="0.2">
      <c r="A26" s="41"/>
      <c r="B26" s="63"/>
      <c r="C26" s="68"/>
      <c r="D26" s="73"/>
      <c r="E26" s="39"/>
      <c r="F26" s="79"/>
      <c r="G26" s="79"/>
      <c r="H26" s="54"/>
    </row>
    <row r="27" spans="1:8" ht="15.75" x14ac:dyDescent="0.25">
      <c r="A27" s="57" t="s">
        <v>104</v>
      </c>
      <c r="B27" s="61"/>
      <c r="C27" s="67"/>
      <c r="D27" s="73"/>
      <c r="E27" s="39"/>
      <c r="F27" s="79"/>
      <c r="G27" s="79"/>
      <c r="H27" s="79"/>
    </row>
    <row r="28" spans="1:8" ht="9.9499999999999993" customHeight="1" x14ac:dyDescent="0.25">
      <c r="A28" s="60"/>
      <c r="B28" s="61"/>
      <c r="C28" s="67"/>
      <c r="D28" s="73"/>
      <c r="E28" s="39"/>
      <c r="F28" s="79"/>
      <c r="G28" s="79"/>
      <c r="H28" s="79"/>
    </row>
    <row r="29" spans="1:8" ht="131.25" customHeight="1" x14ac:dyDescent="0.2">
      <c r="A29" s="41" t="s">
        <v>107</v>
      </c>
      <c r="B29" s="127" t="s">
        <v>116</v>
      </c>
      <c r="C29" s="68" t="s">
        <v>43</v>
      </c>
      <c r="D29" s="73">
        <v>15</v>
      </c>
      <c r="E29" s="39"/>
      <c r="F29" s="113"/>
      <c r="G29" s="79"/>
      <c r="H29" s="38">
        <f>D29*F29</f>
        <v>0</v>
      </c>
    </row>
    <row r="30" spans="1:8" ht="9.9499999999999993" customHeight="1" x14ac:dyDescent="0.2">
      <c r="A30" s="41"/>
      <c r="B30" s="63"/>
      <c r="C30" s="68"/>
      <c r="D30" s="73"/>
      <c r="E30" s="39"/>
      <c r="F30" s="79"/>
      <c r="G30" s="79"/>
      <c r="H30" s="54"/>
    </row>
    <row r="31" spans="1:8" ht="15.75" x14ac:dyDescent="0.25">
      <c r="A31" s="57" t="s">
        <v>105</v>
      </c>
      <c r="B31" s="61"/>
      <c r="C31" s="67"/>
      <c r="D31" s="73"/>
      <c r="E31" s="39"/>
      <c r="F31" s="79"/>
      <c r="G31" s="79"/>
      <c r="H31" s="79"/>
    </row>
    <row r="32" spans="1:8" ht="9.9499999999999993" customHeight="1" x14ac:dyDescent="0.25">
      <c r="A32" s="60"/>
      <c r="B32" s="61"/>
      <c r="C32" s="67"/>
      <c r="D32" s="73"/>
      <c r="E32" s="39"/>
      <c r="F32" s="79"/>
      <c r="G32" s="79"/>
      <c r="H32" s="79"/>
    </row>
    <row r="33" spans="1:8" ht="15" x14ac:dyDescent="0.25">
      <c r="A33" s="60" t="s">
        <v>108</v>
      </c>
      <c r="B33" s="61" t="s">
        <v>109</v>
      </c>
      <c r="C33" s="67"/>
      <c r="D33" s="73"/>
      <c r="E33" s="39"/>
      <c r="F33" s="79"/>
      <c r="G33" s="79"/>
      <c r="H33" s="79"/>
    </row>
    <row r="34" spans="1:8" ht="9.9499999999999993" customHeight="1" x14ac:dyDescent="0.25">
      <c r="A34" s="60"/>
      <c r="B34" s="61"/>
      <c r="C34" s="67"/>
      <c r="D34" s="73"/>
      <c r="E34" s="39"/>
      <c r="F34" s="79"/>
      <c r="G34" s="79"/>
      <c r="H34" s="79"/>
    </row>
    <row r="35" spans="1:8" ht="38.25" x14ac:dyDescent="0.2">
      <c r="A35" s="41" t="s">
        <v>110</v>
      </c>
      <c r="B35" s="63" t="s">
        <v>174</v>
      </c>
      <c r="C35" s="68" t="s">
        <v>44</v>
      </c>
      <c r="D35" s="73">
        <v>61</v>
      </c>
      <c r="E35" s="39"/>
      <c r="F35" s="78"/>
      <c r="G35" s="79"/>
      <c r="H35" s="38">
        <f>D35*F35</f>
        <v>0</v>
      </c>
    </row>
    <row r="36" spans="1:8" ht="9.9499999999999993" customHeight="1" x14ac:dyDescent="0.2">
      <c r="A36" s="41"/>
      <c r="B36" s="63"/>
      <c r="C36" s="68"/>
      <c r="D36" s="73"/>
      <c r="E36" s="39"/>
      <c r="F36" s="79"/>
      <c r="G36" s="79"/>
      <c r="H36" s="54"/>
    </row>
    <row r="37" spans="1:8" ht="38.25" x14ac:dyDescent="0.2">
      <c r="A37" s="41" t="s">
        <v>111</v>
      </c>
      <c r="B37" s="63" t="s">
        <v>175</v>
      </c>
      <c r="C37" s="68" t="s">
        <v>44</v>
      </c>
      <c r="D37" s="73">
        <v>67</v>
      </c>
      <c r="E37" s="39"/>
      <c r="F37" s="78"/>
      <c r="G37" s="79"/>
      <c r="H37" s="38">
        <f>D37*F37</f>
        <v>0</v>
      </c>
    </row>
    <row r="38" spans="1:8" ht="9.9499999999999993" customHeight="1" x14ac:dyDescent="0.2">
      <c r="A38" s="41"/>
      <c r="B38" s="63"/>
      <c r="C38" s="68"/>
      <c r="D38" s="73"/>
      <c r="E38" s="39"/>
      <c r="F38" s="79"/>
      <c r="G38" s="79"/>
      <c r="H38" s="54"/>
    </row>
    <row r="39" spans="1:8" ht="38.25" x14ac:dyDescent="0.2">
      <c r="A39" s="41" t="s">
        <v>112</v>
      </c>
      <c r="B39" s="63" t="s">
        <v>176</v>
      </c>
      <c r="C39" s="68" t="s">
        <v>44</v>
      </c>
      <c r="D39" s="73">
        <v>38</v>
      </c>
      <c r="E39" s="39"/>
      <c r="F39" s="78"/>
      <c r="G39" s="79"/>
      <c r="H39" s="38">
        <f>D39*F39</f>
        <v>0</v>
      </c>
    </row>
    <row r="40" spans="1:8" ht="9.9499999999999993" customHeight="1" x14ac:dyDescent="0.2">
      <c r="A40" s="41"/>
      <c r="B40" s="63"/>
      <c r="C40" s="68"/>
      <c r="D40" s="73"/>
      <c r="E40" s="39"/>
      <c r="F40" s="79"/>
      <c r="G40" s="79"/>
      <c r="H40" s="54"/>
    </row>
    <row r="41" spans="1:8" ht="38.25" x14ac:dyDescent="0.2">
      <c r="A41" s="41" t="s">
        <v>113</v>
      </c>
      <c r="B41" s="63" t="s">
        <v>177</v>
      </c>
      <c r="C41" s="68" t="s">
        <v>44</v>
      </c>
      <c r="D41" s="73">
        <v>2</v>
      </c>
      <c r="E41" s="39"/>
      <c r="F41" s="78"/>
      <c r="G41" s="79"/>
      <c r="H41" s="38">
        <f>D41*F41</f>
        <v>0</v>
      </c>
    </row>
    <row r="42" spans="1:8" ht="9.9499999999999993" customHeight="1" x14ac:dyDescent="0.2">
      <c r="A42" s="41"/>
      <c r="B42" s="63"/>
      <c r="C42" s="68"/>
      <c r="D42" s="73"/>
      <c r="E42" s="39"/>
      <c r="F42" s="79"/>
      <c r="G42" s="79"/>
      <c r="H42" s="54"/>
    </row>
    <row r="43" spans="1:8" ht="15.75" x14ac:dyDescent="0.25">
      <c r="A43" s="57" t="s">
        <v>106</v>
      </c>
      <c r="B43" s="61"/>
      <c r="C43" s="67"/>
      <c r="D43" s="73"/>
      <c r="E43" s="39"/>
      <c r="F43" s="79"/>
      <c r="G43" s="79"/>
      <c r="H43" s="79"/>
    </row>
    <row r="44" spans="1:8" ht="9.9499999999999993" customHeight="1" x14ac:dyDescent="0.25">
      <c r="A44" s="57"/>
      <c r="B44" s="61"/>
      <c r="C44" s="67"/>
      <c r="D44" s="73"/>
      <c r="E44" s="39"/>
      <c r="F44" s="79"/>
      <c r="G44" s="79"/>
      <c r="H44" s="79"/>
    </row>
    <row r="45" spans="1:8" ht="25.5" x14ac:dyDescent="0.2">
      <c r="A45" s="41" t="s">
        <v>114</v>
      </c>
      <c r="B45" s="63" t="s">
        <v>115</v>
      </c>
      <c r="C45" s="68" t="s">
        <v>79</v>
      </c>
      <c r="D45" s="73">
        <v>5.5</v>
      </c>
      <c r="E45" s="39"/>
      <c r="F45" s="78"/>
      <c r="G45" s="79"/>
      <c r="H45" s="38">
        <f>D45*F45</f>
        <v>0</v>
      </c>
    </row>
    <row r="46" spans="1:8" ht="9.9499999999999993" customHeight="1" thickBot="1" x14ac:dyDescent="0.25">
      <c r="A46" s="101"/>
      <c r="B46" s="102"/>
      <c r="C46" s="71"/>
      <c r="D46" s="76"/>
      <c r="E46" s="46"/>
      <c r="F46" s="80"/>
      <c r="G46" s="80"/>
      <c r="H46" s="80"/>
    </row>
    <row r="47" spans="1:8" ht="16.5" customHeight="1" thickTop="1" thickBot="1" x14ac:dyDescent="0.25">
      <c r="A47" s="103"/>
      <c r="B47" s="64"/>
      <c r="C47" s="70"/>
      <c r="D47" s="75"/>
      <c r="E47" s="140" t="s">
        <v>6</v>
      </c>
      <c r="F47" s="141"/>
      <c r="G47" s="105"/>
      <c r="H47" s="104">
        <f>H7+H11+H15+H17+H21+H25+H29+H35+H37+H39+H41+H45</f>
        <v>0</v>
      </c>
    </row>
    <row r="48" spans="1:8" ht="15" thickTop="1" x14ac:dyDescent="0.2"/>
  </sheetData>
  <mergeCells count="3">
    <mergeCell ref="E47:F47"/>
    <mergeCell ref="A1:H1"/>
    <mergeCell ref="A2:H2"/>
  </mergeCells>
  <pageMargins left="1.1023622047244095" right="0.39370078740157483" top="0.59055118110236227" bottom="0.78740157480314965" header="0.31496062992125984" footer="0.39370078740157483"/>
  <pageSetup paperSize="9" scale="9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A4431-D5D3-40CB-890D-9E87C79ABE5D}">
  <sheetPr>
    <tabColor rgb="FF92D050"/>
    <pageSetUpPr fitToPage="1"/>
  </sheetPr>
  <dimension ref="A1:H29"/>
  <sheetViews>
    <sheetView showZeros="0" view="pageBreakPreview" topLeftCell="A14" zoomScale="110" zoomScaleNormal="100" zoomScaleSheetLayoutView="110" workbookViewId="0">
      <selection activeCell="F27" sqref="F7:F27"/>
    </sheetView>
  </sheetViews>
  <sheetFormatPr defaultRowHeight="14.25" x14ac:dyDescent="0.2"/>
  <cols>
    <col min="1" max="1" width="7.28515625" style="98" customWidth="1"/>
    <col min="2" max="2" width="30.28515625" style="93" customWidth="1"/>
    <col min="3" max="3" width="8" style="99" customWidth="1"/>
    <col min="4" max="4" width="9.140625" style="100"/>
    <col min="5" max="5" width="1.140625" style="93" customWidth="1"/>
    <col min="6" max="6" width="13.28515625" style="93" customWidth="1"/>
    <col min="7" max="7" width="1.140625" style="93" customWidth="1"/>
    <col min="8" max="8" width="16.42578125" style="93" customWidth="1"/>
    <col min="9" max="16384" width="9.140625" style="93"/>
  </cols>
  <sheetData>
    <row r="1" spans="1:8" ht="18" x14ac:dyDescent="0.2">
      <c r="A1" s="138" t="s">
        <v>117</v>
      </c>
      <c r="B1" s="138"/>
      <c r="C1" s="138"/>
      <c r="D1" s="138"/>
      <c r="E1" s="138"/>
      <c r="F1" s="138"/>
      <c r="G1" s="138"/>
      <c r="H1" s="138"/>
    </row>
    <row r="2" spans="1:8" ht="9.9499999999999993" customHeight="1" thickBot="1" x14ac:dyDescent="0.25">
      <c r="A2" s="139"/>
      <c r="B2" s="139"/>
      <c r="C2" s="139"/>
      <c r="D2" s="139"/>
      <c r="E2" s="139"/>
      <c r="F2" s="139"/>
      <c r="G2" s="139"/>
      <c r="H2" s="139"/>
    </row>
    <row r="3" spans="1:8" ht="24.75" customHeight="1" thickBot="1" x14ac:dyDescent="0.25">
      <c r="A3" s="48" t="s">
        <v>24</v>
      </c>
      <c r="B3" s="49" t="s">
        <v>25</v>
      </c>
      <c r="C3" s="50" t="s">
        <v>29</v>
      </c>
      <c r="D3" s="49" t="s">
        <v>26</v>
      </c>
      <c r="E3" s="49"/>
      <c r="F3" s="51" t="s">
        <v>27</v>
      </c>
      <c r="G3" s="52"/>
      <c r="H3" s="53" t="s">
        <v>28</v>
      </c>
    </row>
    <row r="4" spans="1:8" ht="9.9499999999999993" customHeight="1" x14ac:dyDescent="0.2">
      <c r="A4" s="30"/>
      <c r="B4" s="31"/>
      <c r="C4" s="94"/>
      <c r="D4" s="90"/>
      <c r="E4" s="31"/>
      <c r="F4" s="86"/>
      <c r="G4" s="112"/>
      <c r="H4" s="88"/>
    </row>
    <row r="5" spans="1:8" s="95" customFormat="1" ht="15.75" x14ac:dyDescent="0.25">
      <c r="A5" s="55" t="s">
        <v>119</v>
      </c>
      <c r="B5" s="56"/>
      <c r="C5" s="65"/>
      <c r="D5" s="32"/>
      <c r="E5" s="32"/>
      <c r="F5" s="37"/>
      <c r="G5" s="37"/>
      <c r="H5" s="54"/>
    </row>
    <row r="6" spans="1:8" s="95" customFormat="1" ht="9.9499999999999993" customHeight="1" x14ac:dyDescent="0.25">
      <c r="A6" s="55"/>
      <c r="B6" s="56"/>
      <c r="C6" s="65"/>
      <c r="D6" s="32"/>
      <c r="E6" s="32"/>
      <c r="F6" s="37"/>
      <c r="G6" s="37"/>
      <c r="H6" s="54"/>
    </row>
    <row r="7" spans="1:8" ht="63.75" x14ac:dyDescent="0.2">
      <c r="A7" s="34" t="s">
        <v>120</v>
      </c>
      <c r="B7" s="62" t="s">
        <v>178</v>
      </c>
      <c r="C7" s="68" t="s">
        <v>44</v>
      </c>
      <c r="D7" s="32">
        <v>30</v>
      </c>
      <c r="E7" s="36"/>
      <c r="F7" s="77"/>
      <c r="G7" s="37"/>
      <c r="H7" s="38">
        <f>D7*F7</f>
        <v>0</v>
      </c>
    </row>
    <row r="8" spans="1:8" ht="9.9499999999999993" customHeight="1" x14ac:dyDescent="0.2">
      <c r="A8" s="34"/>
      <c r="B8" s="62"/>
      <c r="C8" s="66"/>
      <c r="D8" s="32"/>
      <c r="E8" s="36"/>
      <c r="F8" s="81"/>
      <c r="G8" s="37"/>
      <c r="H8" s="54"/>
    </row>
    <row r="9" spans="1:8" ht="51" x14ac:dyDescent="0.2">
      <c r="A9" s="34" t="s">
        <v>121</v>
      </c>
      <c r="B9" s="62" t="s">
        <v>123</v>
      </c>
      <c r="C9" s="68" t="s">
        <v>44</v>
      </c>
      <c r="D9" s="32">
        <v>30</v>
      </c>
      <c r="E9" s="36"/>
      <c r="F9" s="77"/>
      <c r="G9" s="37"/>
      <c r="H9" s="38">
        <f>D9*F9</f>
        <v>0</v>
      </c>
    </row>
    <row r="10" spans="1:8" ht="9.9499999999999993" customHeight="1" x14ac:dyDescent="0.2">
      <c r="A10" s="34"/>
      <c r="B10" s="62"/>
      <c r="C10" s="66"/>
      <c r="D10" s="32"/>
      <c r="E10" s="36"/>
      <c r="F10" s="81"/>
      <c r="G10" s="37"/>
      <c r="H10" s="54"/>
    </row>
    <row r="11" spans="1:8" s="95" customFormat="1" ht="15.75" x14ac:dyDescent="0.25">
      <c r="A11" s="57" t="s">
        <v>118</v>
      </c>
      <c r="B11" s="58"/>
      <c r="C11" s="69"/>
      <c r="D11" s="73"/>
      <c r="E11" s="39"/>
      <c r="F11" s="79"/>
      <c r="G11" s="79"/>
      <c r="H11" s="79"/>
    </row>
    <row r="12" spans="1:8" s="95" customFormat="1" ht="9.9499999999999993" customHeight="1" x14ac:dyDescent="0.25">
      <c r="A12" s="57"/>
      <c r="B12" s="58"/>
      <c r="C12" s="69"/>
      <c r="D12" s="73"/>
      <c r="E12" s="39"/>
      <c r="F12" s="79"/>
      <c r="G12" s="79"/>
      <c r="H12" s="79"/>
    </row>
    <row r="13" spans="1:8" ht="54.75" customHeight="1" x14ac:dyDescent="0.2">
      <c r="A13" s="41" t="s">
        <v>122</v>
      </c>
      <c r="B13" s="106" t="s">
        <v>179</v>
      </c>
      <c r="C13" s="68" t="s">
        <v>44</v>
      </c>
      <c r="D13" s="73">
        <v>9</v>
      </c>
      <c r="E13" s="39"/>
      <c r="F13" s="78"/>
      <c r="G13" s="79"/>
      <c r="H13" s="38">
        <f>D13*F13</f>
        <v>0</v>
      </c>
    </row>
    <row r="14" spans="1:8" ht="9.9499999999999993" customHeight="1" x14ac:dyDescent="0.2">
      <c r="A14" s="41"/>
      <c r="B14" s="63"/>
      <c r="C14" s="68"/>
      <c r="D14" s="73"/>
      <c r="E14" s="39"/>
      <c r="F14" s="79"/>
      <c r="G14" s="79"/>
      <c r="H14" s="79"/>
    </row>
    <row r="15" spans="1:8" ht="38.25" x14ac:dyDescent="0.2">
      <c r="A15" s="41" t="s">
        <v>124</v>
      </c>
      <c r="B15" s="63" t="s">
        <v>125</v>
      </c>
      <c r="C15" s="68" t="s">
        <v>44</v>
      </c>
      <c r="D15" s="73">
        <v>9</v>
      </c>
      <c r="E15" s="39"/>
      <c r="F15" s="78"/>
      <c r="G15" s="79"/>
      <c r="H15" s="38">
        <f>D15*F15</f>
        <v>0</v>
      </c>
    </row>
    <row r="16" spans="1:8" ht="9.9499999999999993" customHeight="1" x14ac:dyDescent="0.2">
      <c r="A16" s="41"/>
      <c r="B16" s="63"/>
      <c r="C16" s="68"/>
      <c r="D16" s="73"/>
      <c r="E16" s="39"/>
      <c r="F16" s="79"/>
      <c r="G16" s="79"/>
      <c r="H16" s="54"/>
    </row>
    <row r="17" spans="1:8" ht="15.75" x14ac:dyDescent="0.25">
      <c r="A17" s="57" t="s">
        <v>126</v>
      </c>
      <c r="B17" s="58"/>
      <c r="C17" s="69"/>
      <c r="D17" s="73"/>
      <c r="E17" s="39"/>
      <c r="F17" s="79"/>
      <c r="G17" s="79"/>
      <c r="H17" s="79"/>
    </row>
    <row r="18" spans="1:8" ht="9.9499999999999993" customHeight="1" x14ac:dyDescent="0.25">
      <c r="A18" s="57"/>
      <c r="B18" s="58"/>
      <c r="C18" s="69"/>
      <c r="D18" s="73"/>
      <c r="E18" s="39"/>
      <c r="F18" s="79"/>
      <c r="G18" s="79"/>
      <c r="H18" s="79"/>
    </row>
    <row r="19" spans="1:8" ht="38.25" x14ac:dyDescent="0.2">
      <c r="A19" s="41" t="s">
        <v>128</v>
      </c>
      <c r="B19" s="106" t="s">
        <v>132</v>
      </c>
      <c r="C19" s="68" t="s">
        <v>7</v>
      </c>
      <c r="D19" s="73">
        <v>2</v>
      </c>
      <c r="E19" s="39"/>
      <c r="F19" s="78"/>
      <c r="G19" s="79"/>
      <c r="H19" s="38">
        <f>D19*F19</f>
        <v>0</v>
      </c>
    </row>
    <row r="20" spans="1:8" ht="9.9499999999999993" customHeight="1" x14ac:dyDescent="0.2">
      <c r="A20" s="41"/>
      <c r="B20" s="63"/>
      <c r="C20" s="68"/>
      <c r="D20" s="73"/>
      <c r="E20" s="39"/>
      <c r="F20" s="79"/>
      <c r="G20" s="79"/>
      <c r="H20" s="79"/>
    </row>
    <row r="21" spans="1:8" ht="25.5" x14ac:dyDescent="0.2">
      <c r="A21" s="41" t="s">
        <v>129</v>
      </c>
      <c r="B21" s="63" t="s">
        <v>133</v>
      </c>
      <c r="C21" s="68" t="s">
        <v>7</v>
      </c>
      <c r="D21" s="73">
        <v>2</v>
      </c>
      <c r="E21" s="39"/>
      <c r="F21" s="78"/>
      <c r="G21" s="79"/>
      <c r="H21" s="38">
        <f>D21*F21</f>
        <v>0</v>
      </c>
    </row>
    <row r="22" spans="1:8" ht="9.9499999999999993" customHeight="1" x14ac:dyDescent="0.2">
      <c r="A22" s="41"/>
      <c r="B22" s="63"/>
      <c r="C22" s="68"/>
      <c r="D22" s="73"/>
      <c r="E22" s="39"/>
      <c r="F22" s="79"/>
      <c r="G22" s="79"/>
      <c r="H22" s="79"/>
    </row>
    <row r="23" spans="1:8" ht="51" x14ac:dyDescent="0.2">
      <c r="A23" s="41" t="s">
        <v>130</v>
      </c>
      <c r="B23" s="63" t="s">
        <v>181</v>
      </c>
      <c r="C23" s="68" t="s">
        <v>7</v>
      </c>
      <c r="D23" s="73">
        <v>2</v>
      </c>
      <c r="E23" s="39"/>
      <c r="F23" s="78"/>
      <c r="G23" s="79"/>
      <c r="H23" s="38">
        <f>D23*F23</f>
        <v>0</v>
      </c>
    </row>
    <row r="24" spans="1:8" ht="9.9499999999999993" customHeight="1" x14ac:dyDescent="0.2">
      <c r="A24" s="41"/>
      <c r="B24" s="63"/>
      <c r="C24" s="68"/>
      <c r="D24" s="73"/>
      <c r="E24" s="39"/>
      <c r="F24" s="79"/>
      <c r="G24" s="79"/>
      <c r="H24" s="54"/>
    </row>
    <row r="25" spans="1:8" ht="15.75" x14ac:dyDescent="0.25">
      <c r="A25" s="57" t="s">
        <v>127</v>
      </c>
      <c r="B25" s="58"/>
      <c r="C25" s="69"/>
      <c r="D25" s="73"/>
      <c r="E25" s="39"/>
      <c r="F25" s="79"/>
      <c r="G25" s="79"/>
      <c r="H25" s="79"/>
    </row>
    <row r="26" spans="1:8" ht="9.9499999999999993" customHeight="1" x14ac:dyDescent="0.25">
      <c r="A26" s="57"/>
      <c r="B26" s="58"/>
      <c r="C26" s="69"/>
      <c r="D26" s="73"/>
      <c r="E26" s="39"/>
      <c r="F26" s="79"/>
      <c r="G26" s="79"/>
      <c r="H26" s="79"/>
    </row>
    <row r="27" spans="1:8" ht="63.75" x14ac:dyDescent="0.2">
      <c r="A27" s="41" t="s">
        <v>131</v>
      </c>
      <c r="B27" s="106" t="s">
        <v>134</v>
      </c>
      <c r="C27" s="68" t="s">
        <v>7</v>
      </c>
      <c r="D27" s="73">
        <v>1</v>
      </c>
      <c r="E27" s="39"/>
      <c r="F27" s="78"/>
      <c r="G27" s="79"/>
      <c r="H27" s="38">
        <f>D27*F27</f>
        <v>0</v>
      </c>
    </row>
    <row r="28" spans="1:8" ht="9.9499999999999993" customHeight="1" thickBot="1" x14ac:dyDescent="0.25">
      <c r="A28" s="43"/>
      <c r="B28" s="44"/>
      <c r="C28" s="71"/>
      <c r="D28" s="76"/>
      <c r="E28" s="46"/>
      <c r="F28" s="80"/>
      <c r="G28" s="80"/>
      <c r="H28" s="80"/>
    </row>
    <row r="29" spans="1:8" ht="15.75" thickTop="1" thickBot="1" x14ac:dyDescent="0.25">
      <c r="A29" s="96"/>
      <c r="B29" s="97"/>
      <c r="C29" s="66"/>
      <c r="D29" s="32"/>
      <c r="E29" s="91"/>
      <c r="F29" s="47" t="s">
        <v>6</v>
      </c>
      <c r="G29" s="47"/>
      <c r="H29" s="92">
        <f>SUM(H5:H28)</f>
        <v>0</v>
      </c>
    </row>
  </sheetData>
  <mergeCells count="2">
    <mergeCell ref="A1:H1"/>
    <mergeCell ref="A2:H2"/>
  </mergeCells>
  <pageMargins left="1.1023622047244095" right="0.39370078740157483" top="0.59055118110236227" bottom="0.78740157480314965" header="0.31496062992125984" footer="0.39370078740157483"/>
  <pageSetup paperSize="9" scale="9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B6E7F-26D4-4699-B0A6-B968EFC00EB6}">
  <sheetPr>
    <tabColor rgb="FF92D050"/>
    <pageSetUpPr fitToPage="1"/>
  </sheetPr>
  <dimension ref="A1:H13"/>
  <sheetViews>
    <sheetView showZeros="0" view="pageBreakPreview" zoomScale="110" zoomScaleNormal="100" zoomScaleSheetLayoutView="110" workbookViewId="0">
      <selection activeCell="F11" sqref="F7:F11"/>
    </sheetView>
  </sheetViews>
  <sheetFormatPr defaultRowHeight="14.25" x14ac:dyDescent="0.2"/>
  <cols>
    <col min="1" max="1" width="7.28515625" style="98" customWidth="1"/>
    <col min="2" max="2" width="30.28515625" style="93" customWidth="1"/>
    <col min="3" max="3" width="8" style="99" customWidth="1"/>
    <col min="4" max="4" width="9.140625" style="100"/>
    <col min="5" max="5" width="1.140625" style="93" customWidth="1"/>
    <col min="6" max="6" width="13.28515625" style="93" customWidth="1"/>
    <col min="7" max="7" width="1.140625" style="93" customWidth="1"/>
    <col min="8" max="8" width="16.42578125" style="93" customWidth="1"/>
    <col min="9" max="16384" width="9.140625" style="93"/>
  </cols>
  <sheetData>
    <row r="1" spans="1:8" ht="18" x14ac:dyDescent="0.2">
      <c r="A1" s="138" t="s">
        <v>135</v>
      </c>
      <c r="B1" s="138"/>
      <c r="C1" s="138"/>
      <c r="D1" s="138"/>
      <c r="E1" s="138"/>
      <c r="F1" s="138"/>
      <c r="G1" s="138"/>
      <c r="H1" s="138"/>
    </row>
    <row r="2" spans="1:8" ht="9.9499999999999993" customHeight="1" thickBot="1" x14ac:dyDescent="0.25">
      <c r="A2" s="139"/>
      <c r="B2" s="139"/>
      <c r="C2" s="139"/>
      <c r="D2" s="139"/>
      <c r="E2" s="139"/>
      <c r="F2" s="139"/>
      <c r="G2" s="139"/>
      <c r="H2" s="139"/>
    </row>
    <row r="3" spans="1:8" ht="24.75" customHeight="1" thickBot="1" x14ac:dyDescent="0.25">
      <c r="A3" s="48" t="s">
        <v>24</v>
      </c>
      <c r="B3" s="49" t="s">
        <v>25</v>
      </c>
      <c r="C3" s="50" t="s">
        <v>29</v>
      </c>
      <c r="D3" s="49" t="s">
        <v>26</v>
      </c>
      <c r="E3" s="49"/>
      <c r="F3" s="51" t="s">
        <v>27</v>
      </c>
      <c r="G3" s="52"/>
      <c r="H3" s="53" t="s">
        <v>28</v>
      </c>
    </row>
    <row r="4" spans="1:8" ht="9.9499999999999993" customHeight="1" x14ac:dyDescent="0.2">
      <c r="A4" s="30"/>
      <c r="B4" s="31"/>
      <c r="C4" s="94"/>
      <c r="D4" s="108"/>
      <c r="E4" s="31"/>
      <c r="F4" s="86"/>
      <c r="G4" s="112"/>
      <c r="H4" s="88"/>
    </row>
    <row r="5" spans="1:8" s="95" customFormat="1" ht="15.75" x14ac:dyDescent="0.25">
      <c r="A5" s="55" t="s">
        <v>136</v>
      </c>
      <c r="B5" s="56"/>
      <c r="C5" s="65"/>
      <c r="D5" s="110"/>
      <c r="E5" s="32"/>
      <c r="F5" s="37"/>
      <c r="G5" s="37"/>
      <c r="H5" s="54"/>
    </row>
    <row r="6" spans="1:8" s="95" customFormat="1" ht="9.9499999999999993" customHeight="1" x14ac:dyDescent="0.25">
      <c r="A6" s="55"/>
      <c r="B6" s="56"/>
      <c r="C6" s="65"/>
      <c r="D6" s="110"/>
      <c r="E6" s="32"/>
      <c r="F6" s="37"/>
      <c r="G6" s="37"/>
      <c r="H6" s="54"/>
    </row>
    <row r="7" spans="1:8" ht="38.25" x14ac:dyDescent="0.2">
      <c r="A7" s="34" t="s">
        <v>138</v>
      </c>
      <c r="B7" s="62" t="s">
        <v>180</v>
      </c>
      <c r="C7" s="68" t="s">
        <v>79</v>
      </c>
      <c r="D7" s="32">
        <v>4.5</v>
      </c>
      <c r="E7" s="36"/>
      <c r="F7" s="77"/>
      <c r="G7" s="37"/>
      <c r="H7" s="38">
        <f>D7*F7</f>
        <v>0</v>
      </c>
    </row>
    <row r="8" spans="1:8" ht="9.9499999999999993" customHeight="1" x14ac:dyDescent="0.2">
      <c r="A8" s="34"/>
      <c r="B8" s="35"/>
      <c r="C8" s="66"/>
      <c r="D8" s="110"/>
      <c r="E8" s="36"/>
      <c r="F8" s="37"/>
      <c r="G8" s="37"/>
      <c r="H8" s="54"/>
    </row>
    <row r="9" spans="1:8" s="95" customFormat="1" ht="15.75" x14ac:dyDescent="0.25">
      <c r="A9" s="57" t="s">
        <v>137</v>
      </c>
      <c r="B9" s="58"/>
      <c r="C9" s="69"/>
      <c r="D9" s="111"/>
      <c r="E9" s="39"/>
      <c r="F9" s="79"/>
      <c r="G9" s="79"/>
      <c r="H9" s="79"/>
    </row>
    <row r="10" spans="1:8" s="95" customFormat="1" ht="9.9499999999999993" customHeight="1" x14ac:dyDescent="0.25">
      <c r="A10" s="57"/>
      <c r="B10" s="58"/>
      <c r="C10" s="69"/>
      <c r="D10" s="111"/>
      <c r="E10" s="39"/>
      <c r="F10" s="79"/>
      <c r="G10" s="79"/>
      <c r="H10" s="79"/>
    </row>
    <row r="11" spans="1:8" ht="66.75" customHeight="1" x14ac:dyDescent="0.2">
      <c r="A11" s="41" t="s">
        <v>139</v>
      </c>
      <c r="B11" s="106" t="s">
        <v>140</v>
      </c>
      <c r="C11" s="68" t="s">
        <v>44</v>
      </c>
      <c r="D11" s="111">
        <v>60</v>
      </c>
      <c r="E11" s="39"/>
      <c r="F11" s="78"/>
      <c r="G11" s="79"/>
      <c r="H11" s="38">
        <f>D11*F11</f>
        <v>0</v>
      </c>
    </row>
    <row r="12" spans="1:8" ht="9.9499999999999993" customHeight="1" thickBot="1" x14ac:dyDescent="0.25">
      <c r="A12" s="43"/>
      <c r="B12" s="44"/>
      <c r="C12" s="71"/>
      <c r="D12" s="109"/>
      <c r="E12" s="46"/>
      <c r="F12" s="80"/>
      <c r="G12" s="80"/>
      <c r="H12" s="80"/>
    </row>
    <row r="13" spans="1:8" ht="15.75" thickTop="1" thickBot="1" x14ac:dyDescent="0.25">
      <c r="A13" s="96"/>
      <c r="B13" s="97"/>
      <c r="C13" s="66"/>
      <c r="D13" s="32"/>
      <c r="E13" s="91"/>
      <c r="F13" s="47" t="s">
        <v>6</v>
      </c>
      <c r="G13" s="47"/>
      <c r="H13" s="92">
        <f>SUM(H5:H12)</f>
        <v>0</v>
      </c>
    </row>
  </sheetData>
  <mergeCells count="2">
    <mergeCell ref="A1:H1"/>
    <mergeCell ref="A2:H2"/>
  </mergeCells>
  <pageMargins left="1.1023622047244095" right="0.39370078740157483" top="0.59055118110236227" bottom="0.78740157480314965" header="0.31496062992125984" footer="0.39370078740157483"/>
  <pageSetup paperSize="9" scale="9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55347-18E4-413A-8E83-3B233AF5362C}">
  <sheetPr>
    <tabColor rgb="FF92D050"/>
    <pageSetUpPr fitToPage="1"/>
  </sheetPr>
  <dimension ref="A1:H31"/>
  <sheetViews>
    <sheetView showZeros="0" view="pageBreakPreview" zoomScale="110" zoomScaleNormal="100" zoomScaleSheetLayoutView="110" workbookViewId="0">
      <selection activeCell="L27" sqref="L27"/>
    </sheetView>
  </sheetViews>
  <sheetFormatPr defaultRowHeight="14.25" x14ac:dyDescent="0.2"/>
  <cols>
    <col min="1" max="1" width="7.28515625" style="98" customWidth="1"/>
    <col min="2" max="2" width="30.28515625" style="93" customWidth="1"/>
    <col min="3" max="3" width="8" style="99" customWidth="1"/>
    <col min="4" max="4" width="9.140625" style="100"/>
    <col min="5" max="5" width="1.140625" style="93" customWidth="1"/>
    <col min="6" max="6" width="13.28515625" style="93" customWidth="1"/>
    <col min="7" max="7" width="1.140625" style="93" customWidth="1"/>
    <col min="8" max="8" width="16.42578125" style="93" customWidth="1"/>
    <col min="9" max="16384" width="9.140625" style="93"/>
  </cols>
  <sheetData>
    <row r="1" spans="1:8" ht="18" x14ac:dyDescent="0.2">
      <c r="A1" s="138" t="s">
        <v>141</v>
      </c>
      <c r="B1" s="138"/>
      <c r="C1" s="138"/>
      <c r="D1" s="138"/>
      <c r="E1" s="138"/>
      <c r="F1" s="138"/>
      <c r="G1" s="138"/>
      <c r="H1" s="138"/>
    </row>
    <row r="2" spans="1:8" ht="9.9499999999999993" customHeight="1" thickBot="1" x14ac:dyDescent="0.25">
      <c r="A2" s="139"/>
      <c r="B2" s="139"/>
      <c r="C2" s="139"/>
      <c r="D2" s="139"/>
      <c r="E2" s="139"/>
      <c r="F2" s="139"/>
      <c r="G2" s="139"/>
      <c r="H2" s="139"/>
    </row>
    <row r="3" spans="1:8" ht="24.75" customHeight="1" thickBot="1" x14ac:dyDescent="0.25">
      <c r="A3" s="48" t="s">
        <v>24</v>
      </c>
      <c r="B3" s="49" t="s">
        <v>25</v>
      </c>
      <c r="C3" s="50" t="s">
        <v>29</v>
      </c>
      <c r="D3" s="49" t="s">
        <v>26</v>
      </c>
      <c r="E3" s="49"/>
      <c r="F3" s="51" t="s">
        <v>27</v>
      </c>
      <c r="G3" s="52"/>
      <c r="H3" s="53" t="s">
        <v>28</v>
      </c>
    </row>
    <row r="4" spans="1:8" ht="9.9499999999999993" customHeight="1" x14ac:dyDescent="0.2">
      <c r="A4" s="30"/>
      <c r="B4" s="31"/>
      <c r="C4" s="94"/>
      <c r="D4" s="90"/>
      <c r="E4" s="31"/>
      <c r="F4" s="86"/>
      <c r="G4" s="112"/>
      <c r="H4" s="88"/>
    </row>
    <row r="5" spans="1:8" s="95" customFormat="1" ht="15.75" x14ac:dyDescent="0.25">
      <c r="A5" s="55" t="s">
        <v>142</v>
      </c>
      <c r="B5" s="56"/>
      <c r="C5" s="65"/>
      <c r="D5" s="32"/>
      <c r="E5" s="32"/>
      <c r="F5" s="37"/>
      <c r="G5" s="37"/>
      <c r="H5" s="54"/>
    </row>
    <row r="6" spans="1:8" s="95" customFormat="1" ht="9.9499999999999993" customHeight="1" x14ac:dyDescent="0.25">
      <c r="A6" s="55"/>
      <c r="B6" s="56"/>
      <c r="C6" s="65"/>
      <c r="D6" s="32"/>
      <c r="E6" s="32"/>
      <c r="F6" s="37"/>
      <c r="G6" s="37"/>
      <c r="H6" s="54"/>
    </row>
    <row r="7" spans="1:8" ht="38.25" x14ac:dyDescent="0.2">
      <c r="A7" s="34" t="s">
        <v>144</v>
      </c>
      <c r="B7" s="62" t="s">
        <v>155</v>
      </c>
      <c r="C7" s="68" t="s">
        <v>7</v>
      </c>
      <c r="D7" s="107">
        <v>1</v>
      </c>
      <c r="E7" s="36"/>
      <c r="F7" s="77"/>
      <c r="G7" s="37"/>
      <c r="H7" s="38">
        <f>D7*F7</f>
        <v>0</v>
      </c>
    </row>
    <row r="8" spans="1:8" ht="9.9499999999999993" customHeight="1" x14ac:dyDescent="0.2">
      <c r="A8" s="34"/>
      <c r="B8" s="62"/>
      <c r="C8" s="32"/>
      <c r="D8" s="107"/>
      <c r="E8" s="36"/>
      <c r="F8" s="81"/>
      <c r="G8" s="37"/>
      <c r="H8" s="54"/>
    </row>
    <row r="9" spans="1:8" ht="53.25" customHeight="1" x14ac:dyDescent="0.2">
      <c r="A9" s="34" t="s">
        <v>145</v>
      </c>
      <c r="B9" s="62" t="s">
        <v>156</v>
      </c>
      <c r="C9" s="68" t="s">
        <v>7</v>
      </c>
      <c r="D9" s="107">
        <v>1</v>
      </c>
      <c r="E9" s="36"/>
      <c r="F9" s="77"/>
      <c r="G9" s="37"/>
      <c r="H9" s="38">
        <f>D9*F9</f>
        <v>0</v>
      </c>
    </row>
    <row r="10" spans="1:8" ht="9.9499999999999993" customHeight="1" x14ac:dyDescent="0.2">
      <c r="A10" s="34"/>
      <c r="B10" s="62"/>
      <c r="C10" s="32"/>
      <c r="D10" s="107"/>
      <c r="E10" s="36"/>
      <c r="F10" s="81"/>
      <c r="G10" s="37"/>
      <c r="H10" s="54"/>
    </row>
    <row r="11" spans="1:8" ht="63.75" x14ac:dyDescent="0.2">
      <c r="A11" s="34" t="s">
        <v>146</v>
      </c>
      <c r="B11" s="62" t="s">
        <v>159</v>
      </c>
      <c r="C11" s="68" t="s">
        <v>7</v>
      </c>
      <c r="D11" s="107">
        <v>1</v>
      </c>
      <c r="E11" s="36"/>
      <c r="F11" s="77"/>
      <c r="G11" s="37"/>
      <c r="H11" s="38">
        <f>D11*F11</f>
        <v>0</v>
      </c>
    </row>
    <row r="12" spans="1:8" ht="9.9499999999999993" customHeight="1" x14ac:dyDescent="0.2">
      <c r="A12" s="34"/>
      <c r="B12" s="62"/>
      <c r="C12" s="32"/>
      <c r="D12" s="107"/>
      <c r="E12" s="36"/>
      <c r="F12" s="81"/>
      <c r="G12" s="37"/>
      <c r="H12" s="54"/>
    </row>
    <row r="13" spans="1:8" ht="53.25" customHeight="1" x14ac:dyDescent="0.2">
      <c r="A13" s="34" t="s">
        <v>147</v>
      </c>
      <c r="B13" s="62" t="s">
        <v>160</v>
      </c>
      <c r="C13" s="68" t="s">
        <v>7</v>
      </c>
      <c r="D13" s="107">
        <v>1</v>
      </c>
      <c r="E13" s="36"/>
      <c r="F13" s="77"/>
      <c r="G13" s="37"/>
      <c r="H13" s="38">
        <f>D13*F13</f>
        <v>0</v>
      </c>
    </row>
    <row r="14" spans="1:8" ht="9.9499999999999993" customHeight="1" x14ac:dyDescent="0.2">
      <c r="A14" s="34"/>
      <c r="B14" s="62"/>
      <c r="C14" s="32"/>
      <c r="D14" s="107"/>
      <c r="E14" s="36"/>
      <c r="F14" s="81"/>
      <c r="G14" s="37"/>
      <c r="H14" s="54"/>
    </row>
    <row r="15" spans="1:8" s="95" customFormat="1" ht="15.75" x14ac:dyDescent="0.25">
      <c r="A15" s="57" t="s">
        <v>143</v>
      </c>
      <c r="B15" s="58"/>
      <c r="C15" s="74"/>
      <c r="D15" s="107"/>
      <c r="E15" s="39"/>
      <c r="F15" s="79"/>
      <c r="G15" s="79"/>
      <c r="H15" s="79"/>
    </row>
    <row r="16" spans="1:8" s="95" customFormat="1" ht="9.9499999999999993" customHeight="1" x14ac:dyDescent="0.25">
      <c r="A16" s="57"/>
      <c r="B16" s="58"/>
      <c r="C16" s="74"/>
      <c r="D16" s="107"/>
      <c r="E16" s="39"/>
      <c r="F16" s="79"/>
      <c r="G16" s="79"/>
      <c r="H16" s="79"/>
    </row>
    <row r="17" spans="1:8" ht="89.25" x14ac:dyDescent="0.2">
      <c r="A17" s="41" t="s">
        <v>148</v>
      </c>
      <c r="B17" s="106" t="s">
        <v>162</v>
      </c>
      <c r="C17" s="68" t="s">
        <v>44</v>
      </c>
      <c r="D17" s="107">
        <v>90</v>
      </c>
      <c r="E17" s="39"/>
      <c r="F17" s="78"/>
      <c r="G17" s="79"/>
      <c r="H17" s="38">
        <f>D17*F17</f>
        <v>0</v>
      </c>
    </row>
    <row r="18" spans="1:8" ht="9.9499999999999993" customHeight="1" x14ac:dyDescent="0.2">
      <c r="A18" s="41"/>
      <c r="B18" s="63"/>
      <c r="C18" s="73"/>
      <c r="D18" s="107"/>
      <c r="E18" s="39"/>
      <c r="F18" s="79"/>
      <c r="G18" s="79"/>
      <c r="H18" s="79"/>
    </row>
    <row r="19" spans="1:8" ht="92.25" customHeight="1" x14ac:dyDescent="0.2">
      <c r="A19" s="41" t="s">
        <v>149</v>
      </c>
      <c r="B19" s="63" t="s">
        <v>161</v>
      </c>
      <c r="C19" s="68" t="s">
        <v>43</v>
      </c>
      <c r="D19" s="107">
        <v>30</v>
      </c>
      <c r="E19" s="39"/>
      <c r="F19" s="78"/>
      <c r="G19" s="79"/>
      <c r="H19" s="38">
        <f>D19*F19</f>
        <v>0</v>
      </c>
    </row>
    <row r="20" spans="1:8" ht="9.9499999999999993" customHeight="1" x14ac:dyDescent="0.2">
      <c r="A20" s="41"/>
      <c r="B20" s="63"/>
      <c r="C20" s="73"/>
      <c r="D20" s="107"/>
      <c r="E20" s="39"/>
      <c r="F20" s="79"/>
      <c r="G20" s="79"/>
      <c r="H20" s="79"/>
    </row>
    <row r="21" spans="1:8" ht="89.25" x14ac:dyDescent="0.2">
      <c r="A21" s="41" t="s">
        <v>150</v>
      </c>
      <c r="B21" s="63" t="s">
        <v>163</v>
      </c>
      <c r="C21" s="68" t="s">
        <v>44</v>
      </c>
      <c r="D21" s="107">
        <v>35</v>
      </c>
      <c r="E21" s="39"/>
      <c r="F21" s="78"/>
      <c r="G21" s="79"/>
      <c r="H21" s="38">
        <f>D21*F21</f>
        <v>0</v>
      </c>
    </row>
    <row r="22" spans="1:8" ht="9.9499999999999993" customHeight="1" x14ac:dyDescent="0.25">
      <c r="A22" s="60"/>
      <c r="B22" s="61"/>
      <c r="C22" s="72"/>
      <c r="D22" s="107"/>
      <c r="E22" s="39"/>
      <c r="F22" s="79"/>
      <c r="G22" s="79"/>
      <c r="H22" s="79"/>
    </row>
    <row r="23" spans="1:8" ht="89.25" x14ac:dyDescent="0.2">
      <c r="A23" s="41" t="s">
        <v>151</v>
      </c>
      <c r="B23" s="63" t="s">
        <v>164</v>
      </c>
      <c r="C23" s="68" t="s">
        <v>43</v>
      </c>
      <c r="D23" s="107">
        <v>4</v>
      </c>
      <c r="E23" s="39"/>
      <c r="F23" s="78"/>
      <c r="G23" s="79"/>
      <c r="H23" s="38">
        <f>D23*F23</f>
        <v>0</v>
      </c>
    </row>
    <row r="24" spans="1:8" ht="9.9499999999999993" customHeight="1" x14ac:dyDescent="0.25">
      <c r="A24" s="60"/>
      <c r="B24" s="61"/>
      <c r="C24" s="72"/>
      <c r="D24" s="107"/>
      <c r="E24" s="39"/>
      <c r="F24" s="79"/>
      <c r="G24" s="79"/>
      <c r="H24" s="79"/>
    </row>
    <row r="25" spans="1:8" ht="89.25" x14ac:dyDescent="0.2">
      <c r="A25" s="41" t="s">
        <v>152</v>
      </c>
      <c r="B25" s="63" t="s">
        <v>165</v>
      </c>
      <c r="C25" s="68" t="s">
        <v>43</v>
      </c>
      <c r="D25" s="107">
        <v>4</v>
      </c>
      <c r="E25" s="39"/>
      <c r="F25" s="78"/>
      <c r="G25" s="79"/>
      <c r="H25" s="38">
        <f>D25*F25</f>
        <v>0</v>
      </c>
    </row>
    <row r="26" spans="1:8" ht="9.9499999999999993" customHeight="1" x14ac:dyDescent="0.2">
      <c r="A26" s="41"/>
      <c r="B26" s="63"/>
      <c r="C26" s="73"/>
      <c r="D26" s="107"/>
      <c r="E26" s="39"/>
      <c r="F26" s="79"/>
      <c r="G26" s="79"/>
      <c r="H26" s="79"/>
    </row>
    <row r="27" spans="1:8" ht="38.25" x14ac:dyDescent="0.2">
      <c r="A27" s="41" t="s">
        <v>153</v>
      </c>
      <c r="B27" s="63" t="s">
        <v>157</v>
      </c>
      <c r="C27" s="68" t="s">
        <v>43</v>
      </c>
      <c r="D27" s="107">
        <v>4</v>
      </c>
      <c r="E27" s="39"/>
      <c r="F27" s="78"/>
      <c r="G27" s="79"/>
      <c r="H27" s="38">
        <f>D27*F27</f>
        <v>0</v>
      </c>
    </row>
    <row r="28" spans="1:8" ht="9.9499999999999993" customHeight="1" x14ac:dyDescent="0.2">
      <c r="A28" s="41"/>
      <c r="B28" s="63"/>
      <c r="C28" s="73"/>
      <c r="D28" s="107"/>
      <c r="E28" s="39"/>
      <c r="F28" s="79"/>
      <c r="G28" s="79"/>
      <c r="H28" s="79"/>
    </row>
    <row r="29" spans="1:8" ht="38.25" x14ac:dyDescent="0.2">
      <c r="A29" s="41" t="s">
        <v>154</v>
      </c>
      <c r="B29" s="63" t="s">
        <v>158</v>
      </c>
      <c r="C29" s="68" t="s">
        <v>44</v>
      </c>
      <c r="D29" s="107">
        <v>85</v>
      </c>
      <c r="E29" s="39"/>
      <c r="F29" s="78"/>
      <c r="G29" s="79"/>
      <c r="H29" s="38">
        <f>D29*F29</f>
        <v>0</v>
      </c>
    </row>
    <row r="30" spans="1:8" ht="9.9499999999999993" customHeight="1" thickBot="1" x14ac:dyDescent="0.25">
      <c r="A30" s="43"/>
      <c r="B30" s="44"/>
      <c r="C30" s="71"/>
      <c r="D30" s="76"/>
      <c r="E30" s="46"/>
      <c r="F30" s="80"/>
      <c r="G30" s="80"/>
      <c r="H30" s="80"/>
    </row>
    <row r="31" spans="1:8" ht="15.75" thickTop="1" thickBot="1" x14ac:dyDescent="0.25">
      <c r="A31" s="96"/>
      <c r="B31" s="97"/>
      <c r="C31" s="66"/>
      <c r="D31" s="83"/>
      <c r="E31" s="91"/>
      <c r="F31" s="47" t="s">
        <v>6</v>
      </c>
      <c r="G31" s="47"/>
      <c r="H31" s="92">
        <f>SUM(H5:H29)</f>
        <v>0</v>
      </c>
    </row>
  </sheetData>
  <mergeCells count="2">
    <mergeCell ref="A1:H1"/>
    <mergeCell ref="A2:H2"/>
  </mergeCells>
  <pageMargins left="1.1023622047244095" right="0.39370078740157483" top="0.59055118110236227" bottom="0.78740157480314965" header="0.31496062992125984" footer="0.3937007874015748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6</vt:i4>
      </vt:variant>
    </vt:vector>
  </HeadingPairs>
  <TitlesOfParts>
    <vt:vector size="13" baseType="lpstr">
      <vt:lpstr>Rekapitulacija</vt:lpstr>
      <vt:lpstr>1. Preddela</vt:lpstr>
      <vt:lpstr>2. Zemeljska dela in temeljenje</vt:lpstr>
      <vt:lpstr>3. Voziščne konstrukcije</vt:lpstr>
      <vt:lpstr>4. Odvodnjavanje</vt:lpstr>
      <vt:lpstr>5. Gradbena in obrtniška dela</vt:lpstr>
      <vt:lpstr>6. Oprema cest</vt:lpstr>
      <vt:lpstr>'1. Preddela'!Področje_tiskanja</vt:lpstr>
      <vt:lpstr>'2. Zemeljska dela in temeljenje'!Področje_tiskanja</vt:lpstr>
      <vt:lpstr>'3. Voziščne konstrukcije'!Področje_tiskanja</vt:lpstr>
      <vt:lpstr>'4. Odvodnjavanje'!Področje_tiskanja</vt:lpstr>
      <vt:lpstr>'5. Gradbena in obrtniška dela'!Področje_tiskanja</vt:lpstr>
      <vt:lpstr>'6. Oprema cest'!Področje_tiskanja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Starbek</dc:creator>
  <cp:lastModifiedBy>Sašo Klemenčič</cp:lastModifiedBy>
  <cp:lastPrinted>2019-08-13T12:58:13Z</cp:lastPrinted>
  <dcterms:created xsi:type="dcterms:W3CDTF">2015-06-17T14:11:22Z</dcterms:created>
  <dcterms:modified xsi:type="dcterms:W3CDTF">2019-08-20T06:55:35Z</dcterms:modified>
</cp:coreProperties>
</file>