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umenti\SVETNIŠKI ODGOVORI\"/>
    </mc:Choice>
  </mc:AlternateContent>
  <xr:revisionPtr revIDLastSave="0" documentId="8_{78B3CF49-E07E-47D8-B9B8-07C57B749053}" xr6:coauthVersionLast="47" xr6:coauthVersionMax="47" xr10:uidLastSave="{00000000-0000-0000-0000-000000000000}"/>
  <bookViews>
    <workbookView xWindow="-120" yWindow="-120" windowWidth="29040" windowHeight="15720" xr2:uid="{C9C176B9-8FD5-4C59-801A-37EC447F56D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13" i="1"/>
  <c r="H54" i="1"/>
  <c r="H57" i="1"/>
  <c r="H36" i="1"/>
  <c r="H16" i="1"/>
  <c r="I52" i="1"/>
  <c r="H49" i="1"/>
  <c r="H28" i="1"/>
  <c r="I8" i="1"/>
  <c r="H55" i="1"/>
  <c r="I55" i="1" s="1"/>
  <c r="H34" i="1"/>
  <c r="I34" i="1" s="1"/>
  <c r="H14" i="1"/>
  <c r="I14" i="1" s="1"/>
  <c r="H51" i="1"/>
  <c r="H30" i="1"/>
  <c r="H11" i="1"/>
  <c r="I38" i="1"/>
  <c r="I7" i="1"/>
  <c r="I15" i="1"/>
  <c r="I17" i="1"/>
  <c r="I18" i="1"/>
  <c r="I19" i="1"/>
  <c r="H6" i="1"/>
  <c r="H7" i="1"/>
  <c r="H9" i="1"/>
  <c r="H10" i="1"/>
  <c r="H12" i="1"/>
  <c r="H15" i="1"/>
  <c r="H17" i="1"/>
  <c r="H18" i="1"/>
  <c r="H19" i="1"/>
  <c r="I46" i="1"/>
  <c r="I48" i="1"/>
  <c r="I56" i="1"/>
  <c r="I60" i="1"/>
  <c r="I61" i="1"/>
  <c r="H46" i="1"/>
  <c r="H47" i="1"/>
  <c r="H48" i="1"/>
  <c r="H50" i="1"/>
  <c r="H52" i="1"/>
  <c r="H53" i="1"/>
  <c r="H56" i="1"/>
  <c r="H58" i="1"/>
  <c r="H59" i="1"/>
  <c r="H60" i="1"/>
  <c r="H61" i="1"/>
  <c r="H45" i="1"/>
  <c r="I25" i="1"/>
  <c r="I27" i="1"/>
  <c r="I35" i="1"/>
  <c r="I37" i="1"/>
  <c r="I39" i="1"/>
  <c r="I40" i="1"/>
  <c r="H25" i="1"/>
  <c r="H26" i="1"/>
  <c r="H27" i="1"/>
  <c r="H29" i="1"/>
  <c r="H31" i="1"/>
  <c r="H32" i="1"/>
  <c r="H35" i="1"/>
  <c r="H37" i="1"/>
  <c r="H38" i="1"/>
  <c r="H39" i="1"/>
  <c r="H40" i="1"/>
  <c r="H24" i="1"/>
  <c r="I5" i="1"/>
  <c r="H4" i="1"/>
  <c r="H5" i="1"/>
  <c r="I45" i="1"/>
  <c r="I24" i="1"/>
  <c r="I4" i="1"/>
</calcChain>
</file>

<file path=xl/sharedStrings.xml><?xml version="1.0" encoding="utf-8"?>
<sst xmlns="http://schemas.openxmlformats.org/spreadsheetml/2006/main" count="77" uniqueCount="28">
  <si>
    <t>SKUPNA MASA PLAČ</t>
  </si>
  <si>
    <t>SKUPNO ŠTEVILO ZAPOSLENIH</t>
  </si>
  <si>
    <t>1. VIŠINA SREDSTEV MONM (V EUR)</t>
  </si>
  <si>
    <t>ODSTOTEK SOFINANCIRANJA S STRANI MONM</t>
  </si>
  <si>
    <t>ŠTEVILO ZAPOSLENIH, KI JIH SOFINANCIRA MONM</t>
  </si>
  <si>
    <t>2. LASTNA SREDSTVA*(V EUR)</t>
  </si>
  <si>
    <t>3. DRUGA SREDSTVA V EUR (NPR. MINISTRSTVO…)</t>
  </si>
  <si>
    <t>SREDSTVA SKUPAJ ZA ZAPOSLENE, KI SO SOFINANCIRANI S STRANI MONM(1+2+3)* V EUR</t>
  </si>
  <si>
    <t>APT</t>
  </si>
  <si>
    <t>VRTEC CICIBAN</t>
  </si>
  <si>
    <t>DOLENJSKI MUZEJ</t>
  </si>
  <si>
    <t>GRC NM</t>
  </si>
  <si>
    <t>OŠ BRUSNICE</t>
  </si>
  <si>
    <t>OŠ CENTER</t>
  </si>
  <si>
    <t>OŠ DRSKA</t>
  </si>
  <si>
    <t>OŠ ŠMIHEL</t>
  </si>
  <si>
    <t>VRTEC PEDENJPED NM</t>
  </si>
  <si>
    <t>ZAVOD NOVO MESTO</t>
  </si>
  <si>
    <t>3. DRUGA SREDSTVA V EUR (MINISTRSTVO, DRUGE OBČINE…)</t>
  </si>
  <si>
    <t>ZAVOD NM - BAZEN</t>
  </si>
  <si>
    <t>SVETOVALNI CENTER</t>
  </si>
  <si>
    <t>SVETOVALNI CENTER NM</t>
  </si>
  <si>
    <t>OŠ D. KETTE</t>
  </si>
  <si>
    <t>OŠ BRŠLJIN</t>
  </si>
  <si>
    <t>OŠ OTOČEC</t>
  </si>
  <si>
    <t>KNJIŽNICA M.J.</t>
  </si>
  <si>
    <t>OŠ GRM</t>
  </si>
  <si>
    <r>
      <rPr>
        <b/>
        <sz val="9"/>
        <color theme="1"/>
        <rFont val="Arial"/>
        <family val="2"/>
        <charset val="238"/>
      </rPr>
      <t>VIRI SOFINANCIRANJA PLAČ</t>
    </r>
    <r>
      <rPr>
        <sz val="9"/>
        <color theme="1"/>
        <rFont val="Arial"/>
        <family val="2"/>
        <charset val="238"/>
      </rPr>
      <t xml:space="preserve"> (podatek se nanaša samo na zaposlene, katerih plače sofinancira MONM)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</si>
</sst>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_-* #,##0.00\ [$€-41A]_-;\-* #,##0.00\ [$€-41A]_-;_-* &quot;-&quot;??\ [$€-41A]_-;_-@_-"/>
    <numFmt numFmtId="166" formatCode="0.0"/>
  </numFmts>
  <fonts count="3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5" fontId="2" fillId="0" borderId="14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6" fontId="2" fillId="0" borderId="5" xfId="0" applyNumberFormat="1" applyFont="1" applyBorder="1"/>
    <xf numFmtId="165" fontId="2" fillId="0" borderId="7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5" fontId="2" fillId="0" borderId="8" xfId="0" applyNumberFormat="1" applyFont="1" applyBorder="1"/>
    <xf numFmtId="166" fontId="2" fillId="0" borderId="15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13" xfId="0" applyNumberFormat="1" applyFont="1" applyBorder="1"/>
    <xf numFmtId="1" fontId="2" fillId="0" borderId="5" xfId="0" applyNumberFormat="1" applyFont="1" applyBorder="1"/>
    <xf numFmtId="164" fontId="2" fillId="0" borderId="8" xfId="0" applyNumberFormat="1" applyFont="1" applyBorder="1"/>
    <xf numFmtId="2" fontId="2" fillId="0" borderId="0" xfId="0" applyNumberFormat="1" applyFont="1"/>
    <xf numFmtId="1" fontId="2" fillId="0" borderId="0" xfId="0" applyNumberFormat="1" applyFont="1"/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5B15-3BA0-4514-A83F-2B6488009318}">
  <dimension ref="A1:J61"/>
  <sheetViews>
    <sheetView tabSelected="1" topLeftCell="A51" workbookViewId="0">
      <selection activeCell="J57" sqref="J57:K63"/>
    </sheetView>
  </sheetViews>
  <sheetFormatPr defaultRowHeight="12" x14ac:dyDescent="0.2"/>
  <cols>
    <col min="1" max="1" width="23.28515625" style="2" customWidth="1"/>
    <col min="2" max="2" width="19.42578125" style="2" customWidth="1"/>
    <col min="3" max="3" width="20" style="2" customWidth="1"/>
    <col min="4" max="4" width="22.7109375" style="2" customWidth="1"/>
    <col min="5" max="5" width="20.85546875" style="2" customWidth="1"/>
    <col min="6" max="7" width="20" style="2" customWidth="1"/>
    <col min="8" max="8" width="37.85546875" style="2" customWidth="1"/>
    <col min="9" max="9" width="18.5703125" style="2" customWidth="1"/>
    <col min="10" max="16384" width="9.140625" style="2"/>
  </cols>
  <sheetData>
    <row r="1" spans="1:10" ht="12.75" thickBot="1" x14ac:dyDescent="0.25">
      <c r="A1" s="1"/>
      <c r="B1" s="1"/>
    </row>
    <row r="2" spans="1:10" ht="33" customHeight="1" thickBot="1" x14ac:dyDescent="0.25">
      <c r="E2" s="40" t="s">
        <v>27</v>
      </c>
      <c r="F2" s="41"/>
      <c r="G2" s="42"/>
      <c r="H2" s="4"/>
      <c r="I2" s="4"/>
    </row>
    <row r="3" spans="1:10" ht="48" customHeight="1" thickBot="1" x14ac:dyDescent="0.25">
      <c r="A3" s="5">
        <v>2022</v>
      </c>
      <c r="B3" s="6" t="s">
        <v>1</v>
      </c>
      <c r="C3" s="7" t="s">
        <v>0</v>
      </c>
      <c r="D3" s="6" t="s">
        <v>4</v>
      </c>
      <c r="E3" s="8" t="s">
        <v>2</v>
      </c>
      <c r="F3" s="8" t="s">
        <v>5</v>
      </c>
      <c r="G3" s="9" t="s">
        <v>18</v>
      </c>
      <c r="H3" s="6" t="s">
        <v>7</v>
      </c>
      <c r="I3" s="6" t="s">
        <v>3</v>
      </c>
    </row>
    <row r="4" spans="1:10" x14ac:dyDescent="0.2">
      <c r="A4" s="10" t="s">
        <v>8</v>
      </c>
      <c r="B4" s="10">
        <v>8</v>
      </c>
      <c r="C4" s="11">
        <v>280950</v>
      </c>
      <c r="D4" s="10">
        <v>8</v>
      </c>
      <c r="E4" s="12">
        <v>280950</v>
      </c>
      <c r="F4" s="12">
        <v>0</v>
      </c>
      <c r="G4" s="13">
        <v>0</v>
      </c>
      <c r="H4" s="12">
        <f>E4+F4+G4</f>
        <v>280950</v>
      </c>
      <c r="I4" s="10">
        <f>E4/C4*100</f>
        <v>100</v>
      </c>
      <c r="J4" s="39"/>
    </row>
    <row r="5" spans="1:10" x14ac:dyDescent="0.2">
      <c r="A5" s="14" t="s">
        <v>9</v>
      </c>
      <c r="B5" s="14">
        <v>112</v>
      </c>
      <c r="C5" s="15">
        <v>3029408</v>
      </c>
      <c r="D5" s="14">
        <v>110.4</v>
      </c>
      <c r="E5" s="16">
        <v>1823746</v>
      </c>
      <c r="F5" s="16">
        <v>0</v>
      </c>
      <c r="G5" s="16">
        <v>1166002</v>
      </c>
      <c r="H5" s="16">
        <f>SUM(E5+F5+G5)</f>
        <v>2989748</v>
      </c>
      <c r="I5" s="17">
        <f t="shared" ref="I5:I19" si="0">E5/C5*100</f>
        <v>60.201399085233817</v>
      </c>
      <c r="J5" s="38"/>
    </row>
    <row r="6" spans="1:10" x14ac:dyDescent="0.2">
      <c r="A6" s="14" t="s">
        <v>10</v>
      </c>
      <c r="B6" s="14">
        <v>24</v>
      </c>
      <c r="C6" s="15">
        <v>669892</v>
      </c>
      <c r="D6" s="14">
        <v>4</v>
      </c>
      <c r="E6" s="16">
        <v>118037</v>
      </c>
      <c r="F6" s="16">
        <v>0</v>
      </c>
      <c r="G6" s="18">
        <v>0</v>
      </c>
      <c r="H6" s="16">
        <f t="shared" ref="H6:H19" si="1">SUM(E6+F6+G6)</f>
        <v>118037</v>
      </c>
      <c r="I6" s="36">
        <v>100</v>
      </c>
      <c r="J6" s="38"/>
    </row>
    <row r="7" spans="1:10" x14ac:dyDescent="0.2">
      <c r="A7" s="19" t="s">
        <v>11</v>
      </c>
      <c r="B7" s="19">
        <v>47</v>
      </c>
      <c r="C7" s="20">
        <v>1732994.28</v>
      </c>
      <c r="D7" s="19">
        <v>47</v>
      </c>
      <c r="E7" s="21">
        <v>1099406.81</v>
      </c>
      <c r="F7" s="21">
        <v>521675.55</v>
      </c>
      <c r="G7" s="22">
        <v>111911.92</v>
      </c>
      <c r="H7" s="16">
        <f t="shared" si="1"/>
        <v>1732994.28</v>
      </c>
      <c r="I7" s="17">
        <f t="shared" si="0"/>
        <v>63.439725259797164</v>
      </c>
      <c r="J7" s="38"/>
    </row>
    <row r="8" spans="1:10" x14ac:dyDescent="0.2">
      <c r="A8" s="19" t="s">
        <v>25</v>
      </c>
      <c r="B8" s="19">
        <v>48</v>
      </c>
      <c r="C8" s="20">
        <v>1486844.96</v>
      </c>
      <c r="D8" s="19">
        <v>39</v>
      </c>
      <c r="E8" s="21">
        <v>887887.11</v>
      </c>
      <c r="F8" s="21">
        <v>10518.36</v>
      </c>
      <c r="G8" s="22">
        <v>343156.29</v>
      </c>
      <c r="H8" s="16">
        <v>1241561.76</v>
      </c>
      <c r="I8" s="17">
        <f>E8/H8*100</f>
        <v>71.513728805565009</v>
      </c>
      <c r="J8" s="38"/>
    </row>
    <row r="9" spans="1:10" x14ac:dyDescent="0.2">
      <c r="A9" s="19" t="s">
        <v>12</v>
      </c>
      <c r="B9" s="19">
        <v>46</v>
      </c>
      <c r="C9" s="20">
        <v>1211321.3600000001</v>
      </c>
      <c r="D9" s="19">
        <v>16</v>
      </c>
      <c r="E9" s="21">
        <v>208352.42</v>
      </c>
      <c r="F9" s="21">
        <v>0</v>
      </c>
      <c r="G9" s="22">
        <v>140041.24</v>
      </c>
      <c r="H9" s="16">
        <f t="shared" si="1"/>
        <v>348393.66000000003</v>
      </c>
      <c r="I9" s="17">
        <v>59.8</v>
      </c>
      <c r="J9" s="38"/>
    </row>
    <row r="10" spans="1:10" x14ac:dyDescent="0.2">
      <c r="A10" s="19" t="s">
        <v>13</v>
      </c>
      <c r="B10" s="19">
        <v>88</v>
      </c>
      <c r="C10" s="20">
        <v>2810289.87</v>
      </c>
      <c r="D10" s="19">
        <v>4</v>
      </c>
      <c r="E10" s="21">
        <v>20376.490000000002</v>
      </c>
      <c r="F10" s="21">
        <v>2413.96</v>
      </c>
      <c r="G10" s="22">
        <v>35252.620000000003</v>
      </c>
      <c r="H10" s="16">
        <f t="shared" si="1"/>
        <v>58043.070000000007</v>
      </c>
      <c r="I10" s="17">
        <v>35.11</v>
      </c>
      <c r="J10" s="38"/>
    </row>
    <row r="11" spans="1:10" x14ac:dyDescent="0.2">
      <c r="A11" s="19" t="s">
        <v>23</v>
      </c>
      <c r="B11" s="19">
        <v>104</v>
      </c>
      <c r="C11" s="20">
        <v>3090518.94</v>
      </c>
      <c r="D11" s="19">
        <v>2</v>
      </c>
      <c r="E11" s="21">
        <v>50524.63</v>
      </c>
      <c r="F11" s="21">
        <v>0</v>
      </c>
      <c r="G11" s="22">
        <v>0</v>
      </c>
      <c r="H11" s="16">
        <f t="shared" si="1"/>
        <v>50524.63</v>
      </c>
      <c r="I11" s="17">
        <v>100</v>
      </c>
      <c r="J11" s="38"/>
    </row>
    <row r="12" spans="1:10" x14ac:dyDescent="0.2">
      <c r="A12" s="19" t="s">
        <v>14</v>
      </c>
      <c r="B12" s="19">
        <v>82</v>
      </c>
      <c r="C12" s="20">
        <v>2517451.62</v>
      </c>
      <c r="D12" s="19">
        <v>1</v>
      </c>
      <c r="E12" s="21">
        <v>16441.23</v>
      </c>
      <c r="F12" s="21">
        <v>0</v>
      </c>
      <c r="G12" s="22">
        <v>0</v>
      </c>
      <c r="H12" s="16">
        <f t="shared" si="1"/>
        <v>16441.23</v>
      </c>
      <c r="I12" s="17">
        <v>100</v>
      </c>
      <c r="J12" s="38"/>
    </row>
    <row r="13" spans="1:10" x14ac:dyDescent="0.2">
      <c r="A13" s="19" t="s">
        <v>26</v>
      </c>
      <c r="B13" s="19">
        <v>100</v>
      </c>
      <c r="C13" s="20">
        <v>3294802</v>
      </c>
      <c r="D13" s="19">
        <v>0</v>
      </c>
      <c r="E13" s="21">
        <v>0</v>
      </c>
      <c r="F13" s="21">
        <v>0</v>
      </c>
      <c r="G13" s="22">
        <v>0</v>
      </c>
      <c r="H13" s="16">
        <f t="shared" si="1"/>
        <v>0</v>
      </c>
      <c r="I13" s="17">
        <v>0</v>
      </c>
      <c r="J13" s="38"/>
    </row>
    <row r="14" spans="1:10" x14ac:dyDescent="0.2">
      <c r="A14" s="19" t="s">
        <v>24</v>
      </c>
      <c r="B14" s="19">
        <v>57</v>
      </c>
      <c r="C14" s="20">
        <v>1502074.42</v>
      </c>
      <c r="D14" s="19">
        <v>9.39</v>
      </c>
      <c r="E14" s="21">
        <v>115746.08</v>
      </c>
      <c r="F14" s="21">
        <v>0</v>
      </c>
      <c r="G14" s="22">
        <v>73183.86</v>
      </c>
      <c r="H14" s="16">
        <f t="shared" si="1"/>
        <v>188929.94</v>
      </c>
      <c r="I14" s="17">
        <f>E14/H14*100</f>
        <v>61.264021996725347</v>
      </c>
      <c r="J14" s="38"/>
    </row>
    <row r="15" spans="1:10" x14ac:dyDescent="0.2">
      <c r="A15" s="19" t="s">
        <v>15</v>
      </c>
      <c r="B15" s="19">
        <v>64</v>
      </c>
      <c r="C15" s="20">
        <v>1950095.29</v>
      </c>
      <c r="D15" s="19">
        <v>0</v>
      </c>
      <c r="E15" s="21">
        <v>0</v>
      </c>
      <c r="F15" s="21">
        <v>0</v>
      </c>
      <c r="G15" s="22">
        <v>0</v>
      </c>
      <c r="H15" s="16">
        <f t="shared" si="1"/>
        <v>0</v>
      </c>
      <c r="I15" s="17">
        <f t="shared" si="0"/>
        <v>0</v>
      </c>
      <c r="J15" s="38"/>
    </row>
    <row r="16" spans="1:10" x14ac:dyDescent="0.2">
      <c r="A16" s="19" t="s">
        <v>22</v>
      </c>
      <c r="B16" s="19">
        <v>45.31</v>
      </c>
      <c r="C16" s="20">
        <v>1449141.1</v>
      </c>
      <c r="D16" s="19">
        <v>1.74</v>
      </c>
      <c r="E16" s="21">
        <v>38472.959999999999</v>
      </c>
      <c r="F16" s="21">
        <v>0</v>
      </c>
      <c r="G16" s="22">
        <v>0</v>
      </c>
      <c r="H16" s="16">
        <f t="shared" si="1"/>
        <v>38472.959999999999</v>
      </c>
      <c r="I16" s="36">
        <v>100</v>
      </c>
      <c r="J16" s="38"/>
    </row>
    <row r="17" spans="1:10" x14ac:dyDescent="0.2">
      <c r="A17" s="19" t="s">
        <v>16</v>
      </c>
      <c r="B17" s="19">
        <v>131</v>
      </c>
      <c r="C17" s="20">
        <v>3235280</v>
      </c>
      <c r="D17" s="19">
        <v>130</v>
      </c>
      <c r="E17" s="21">
        <v>1907845</v>
      </c>
      <c r="F17" s="21">
        <v>44342</v>
      </c>
      <c r="G17" s="22">
        <v>1283093</v>
      </c>
      <c r="H17" s="16">
        <f t="shared" si="1"/>
        <v>3235280</v>
      </c>
      <c r="I17" s="17">
        <f t="shared" si="0"/>
        <v>58.970011869142702</v>
      </c>
      <c r="J17" s="38"/>
    </row>
    <row r="18" spans="1:10" x14ac:dyDescent="0.2">
      <c r="A18" s="19" t="s">
        <v>17</v>
      </c>
      <c r="B18" s="19">
        <v>51</v>
      </c>
      <c r="C18" s="20">
        <v>1098358.52</v>
      </c>
      <c r="D18" s="19">
        <v>51</v>
      </c>
      <c r="E18" s="21">
        <v>662000</v>
      </c>
      <c r="F18" s="21">
        <v>436358.52</v>
      </c>
      <c r="G18" s="22">
        <v>0</v>
      </c>
      <c r="H18" s="16">
        <f t="shared" si="1"/>
        <v>1098358.52</v>
      </c>
      <c r="I18" s="17">
        <f t="shared" si="0"/>
        <v>60.271758988130763</v>
      </c>
      <c r="J18" s="38"/>
    </row>
    <row r="19" spans="1:10" ht="12.75" thickBot="1" x14ac:dyDescent="0.25">
      <c r="A19" s="23" t="s">
        <v>20</v>
      </c>
      <c r="B19" s="23">
        <v>5</v>
      </c>
      <c r="C19" s="24">
        <v>179449.76</v>
      </c>
      <c r="D19" s="23">
        <v>5</v>
      </c>
      <c r="E19" s="25">
        <v>104793.76</v>
      </c>
      <c r="F19" s="25">
        <v>0</v>
      </c>
      <c r="G19" s="26">
        <v>74656</v>
      </c>
      <c r="H19" s="25">
        <f t="shared" si="1"/>
        <v>179449.76</v>
      </c>
      <c r="I19" s="27">
        <f t="shared" si="0"/>
        <v>58.397269519892362</v>
      </c>
      <c r="J19" s="38"/>
    </row>
    <row r="20" spans="1:10" x14ac:dyDescent="0.2">
      <c r="C20" s="28"/>
      <c r="E20" s="29"/>
      <c r="F20" s="29"/>
      <c r="G20" s="29"/>
      <c r="H20" s="29"/>
      <c r="I20" s="30"/>
    </row>
    <row r="21" spans="1:10" ht="12.75" thickBot="1" x14ac:dyDescent="0.25">
      <c r="A21" s="1"/>
      <c r="B21" s="1"/>
    </row>
    <row r="22" spans="1:10" ht="29.25" customHeight="1" thickBot="1" x14ac:dyDescent="0.25">
      <c r="E22" s="40" t="s">
        <v>27</v>
      </c>
      <c r="F22" s="41"/>
      <c r="G22" s="42"/>
      <c r="H22" s="4"/>
      <c r="I22" s="4"/>
    </row>
    <row r="23" spans="1:10" ht="36.75" thickBot="1" x14ac:dyDescent="0.25">
      <c r="A23" s="5">
        <v>2023</v>
      </c>
      <c r="B23" s="6" t="s">
        <v>1</v>
      </c>
      <c r="C23" s="7" t="s">
        <v>0</v>
      </c>
      <c r="D23" s="6" t="s">
        <v>4</v>
      </c>
      <c r="E23" s="8" t="s">
        <v>2</v>
      </c>
      <c r="F23" s="8" t="s">
        <v>5</v>
      </c>
      <c r="G23" s="9" t="s">
        <v>6</v>
      </c>
      <c r="H23" s="3" t="s">
        <v>7</v>
      </c>
      <c r="I23" s="6" t="s">
        <v>3</v>
      </c>
    </row>
    <row r="24" spans="1:10" x14ac:dyDescent="0.2">
      <c r="A24" s="10" t="s">
        <v>8</v>
      </c>
      <c r="B24" s="31">
        <v>8</v>
      </c>
      <c r="C24" s="32">
        <v>303485</v>
      </c>
      <c r="D24" s="31">
        <v>8</v>
      </c>
      <c r="E24" s="32">
        <v>303485</v>
      </c>
      <c r="F24" s="32">
        <v>0</v>
      </c>
      <c r="G24" s="33">
        <v>0</v>
      </c>
      <c r="H24" s="33">
        <f>SUM(E24:G24)</f>
        <v>303485</v>
      </c>
      <c r="I24" s="31">
        <f>E24/C24*100</f>
        <v>100</v>
      </c>
      <c r="J24" s="39"/>
    </row>
    <row r="25" spans="1:10" x14ac:dyDescent="0.2">
      <c r="A25" s="14" t="s">
        <v>9</v>
      </c>
      <c r="B25" s="14">
        <v>112</v>
      </c>
      <c r="C25" s="15">
        <v>3385414</v>
      </c>
      <c r="D25" s="14">
        <v>110.5</v>
      </c>
      <c r="E25" s="15">
        <v>2012696</v>
      </c>
      <c r="F25" s="15">
        <v>0</v>
      </c>
      <c r="G25" s="34">
        <v>1341797</v>
      </c>
      <c r="H25" s="33">
        <f t="shared" ref="H25:H40" si="2">SUM(E25:G25)</f>
        <v>3354493</v>
      </c>
      <c r="I25" s="17">
        <f t="shared" ref="I25:I40" si="3">E25/C25*100</f>
        <v>59.451990214490756</v>
      </c>
      <c r="J25" s="30"/>
    </row>
    <row r="26" spans="1:10" x14ac:dyDescent="0.2">
      <c r="A26" s="14" t="s">
        <v>10</v>
      </c>
      <c r="B26" s="14">
        <v>23</v>
      </c>
      <c r="C26" s="15">
        <v>720316</v>
      </c>
      <c r="D26" s="14">
        <v>4</v>
      </c>
      <c r="E26" s="15">
        <v>117000</v>
      </c>
      <c r="F26" s="15">
        <v>0</v>
      </c>
      <c r="G26" s="34">
        <v>0</v>
      </c>
      <c r="H26" s="33">
        <f t="shared" si="2"/>
        <v>117000</v>
      </c>
      <c r="I26" s="31">
        <v>100</v>
      </c>
      <c r="J26" s="30"/>
    </row>
    <row r="27" spans="1:10" x14ac:dyDescent="0.2">
      <c r="A27" s="19" t="s">
        <v>11</v>
      </c>
      <c r="B27" s="19">
        <v>45</v>
      </c>
      <c r="C27" s="20">
        <v>1825614.66</v>
      </c>
      <c r="D27" s="19">
        <v>45</v>
      </c>
      <c r="E27" s="20">
        <v>1151482.19</v>
      </c>
      <c r="F27" s="20">
        <v>541102.47</v>
      </c>
      <c r="G27" s="35">
        <v>133030</v>
      </c>
      <c r="H27" s="33">
        <f t="shared" si="2"/>
        <v>1825614.66</v>
      </c>
      <c r="I27" s="17">
        <f t="shared" si="3"/>
        <v>63.073671308051395</v>
      </c>
      <c r="J27" s="30"/>
    </row>
    <row r="28" spans="1:10" x14ac:dyDescent="0.2">
      <c r="A28" s="19" t="s">
        <v>25</v>
      </c>
      <c r="B28" s="19">
        <v>49</v>
      </c>
      <c r="C28" s="20">
        <v>1578934.93</v>
      </c>
      <c r="D28" s="19">
        <v>40</v>
      </c>
      <c r="E28" s="20">
        <v>941292.41</v>
      </c>
      <c r="F28" s="20">
        <v>12279.55</v>
      </c>
      <c r="G28" s="35">
        <v>368322.07</v>
      </c>
      <c r="H28" s="33">
        <f t="shared" si="2"/>
        <v>1321894.03</v>
      </c>
      <c r="I28" s="17">
        <v>71</v>
      </c>
      <c r="J28" s="30"/>
    </row>
    <row r="29" spans="1:10" x14ac:dyDescent="0.2">
      <c r="A29" s="19" t="s">
        <v>12</v>
      </c>
      <c r="B29" s="19">
        <v>46</v>
      </c>
      <c r="C29" s="20">
        <v>1338932.44</v>
      </c>
      <c r="D29" s="19">
        <v>15</v>
      </c>
      <c r="E29" s="20">
        <v>252188.73</v>
      </c>
      <c r="F29" s="20">
        <v>0</v>
      </c>
      <c r="G29" s="35">
        <v>140623.93</v>
      </c>
      <c r="H29" s="33">
        <f t="shared" si="2"/>
        <v>392812.66000000003</v>
      </c>
      <c r="I29" s="31">
        <v>64.2</v>
      </c>
      <c r="J29" s="30"/>
    </row>
    <row r="30" spans="1:10" x14ac:dyDescent="0.2">
      <c r="A30" s="19" t="s">
        <v>23</v>
      </c>
      <c r="B30" s="19">
        <v>100</v>
      </c>
      <c r="C30" s="20">
        <v>3260388.76</v>
      </c>
      <c r="D30" s="19">
        <v>2</v>
      </c>
      <c r="E30" s="20">
        <v>47118.38</v>
      </c>
      <c r="F30" s="20">
        <v>0</v>
      </c>
      <c r="G30" s="35">
        <v>0</v>
      </c>
      <c r="H30" s="33">
        <f t="shared" si="2"/>
        <v>47118.38</v>
      </c>
      <c r="I30" s="31">
        <v>100</v>
      </c>
      <c r="J30" s="30"/>
    </row>
    <row r="31" spans="1:10" x14ac:dyDescent="0.2">
      <c r="A31" s="19" t="s">
        <v>13</v>
      </c>
      <c r="B31" s="19">
        <v>90</v>
      </c>
      <c r="C31" s="20">
        <v>3098915.76</v>
      </c>
      <c r="D31" s="19">
        <v>4</v>
      </c>
      <c r="E31" s="20">
        <v>31097.21</v>
      </c>
      <c r="F31" s="20">
        <v>2168.3200000000002</v>
      </c>
      <c r="G31" s="35">
        <v>62133.120000000003</v>
      </c>
      <c r="H31" s="33">
        <f t="shared" si="2"/>
        <v>95398.65</v>
      </c>
      <c r="I31" s="31">
        <v>32.6</v>
      </c>
      <c r="J31" s="30"/>
    </row>
    <row r="32" spans="1:10" x14ac:dyDescent="0.2">
      <c r="A32" s="19" t="s">
        <v>14</v>
      </c>
      <c r="B32" s="19">
        <v>80</v>
      </c>
      <c r="C32" s="20">
        <v>2739353.52</v>
      </c>
      <c r="D32" s="19">
        <v>1</v>
      </c>
      <c r="E32" s="20">
        <v>21159.74</v>
      </c>
      <c r="F32" s="20">
        <v>0</v>
      </c>
      <c r="G32" s="35">
        <v>0</v>
      </c>
      <c r="H32" s="33">
        <f t="shared" si="2"/>
        <v>21159.74</v>
      </c>
      <c r="I32" s="31">
        <v>100</v>
      </c>
      <c r="J32" s="30"/>
    </row>
    <row r="33" spans="1:10" x14ac:dyDescent="0.2">
      <c r="A33" s="19" t="s">
        <v>26</v>
      </c>
      <c r="B33" s="19">
        <v>99</v>
      </c>
      <c r="C33" s="20">
        <v>3511236</v>
      </c>
      <c r="D33" s="19">
        <v>0</v>
      </c>
      <c r="E33" s="20">
        <v>0</v>
      </c>
      <c r="F33" s="20">
        <v>0</v>
      </c>
      <c r="G33" s="35">
        <v>0</v>
      </c>
      <c r="H33" s="33">
        <f t="shared" si="2"/>
        <v>0</v>
      </c>
      <c r="I33" s="31">
        <v>0</v>
      </c>
      <c r="J33" s="30"/>
    </row>
    <row r="34" spans="1:10" x14ac:dyDescent="0.2">
      <c r="A34" s="19" t="s">
        <v>24</v>
      </c>
      <c r="B34" s="19">
        <v>59</v>
      </c>
      <c r="C34" s="20">
        <v>1615456.73</v>
      </c>
      <c r="D34" s="19">
        <v>9.49</v>
      </c>
      <c r="E34" s="20">
        <v>133487.69</v>
      </c>
      <c r="F34" s="20">
        <v>0</v>
      </c>
      <c r="G34" s="35">
        <v>84681.63</v>
      </c>
      <c r="H34" s="33">
        <f t="shared" si="2"/>
        <v>218169.32</v>
      </c>
      <c r="I34" s="17">
        <f>E34/H34*100</f>
        <v>61.185362818200105</v>
      </c>
      <c r="J34" s="30"/>
    </row>
    <row r="35" spans="1:10" x14ac:dyDescent="0.2">
      <c r="A35" s="19" t="s">
        <v>15</v>
      </c>
      <c r="B35" s="19">
        <v>74</v>
      </c>
      <c r="C35" s="20">
        <v>2151703.63</v>
      </c>
      <c r="D35" s="19">
        <v>0</v>
      </c>
      <c r="E35" s="20">
        <v>0</v>
      </c>
      <c r="F35" s="20">
        <v>0</v>
      </c>
      <c r="G35" s="35">
        <v>0</v>
      </c>
      <c r="H35" s="33">
        <f t="shared" si="2"/>
        <v>0</v>
      </c>
      <c r="I35" s="31">
        <f t="shared" si="3"/>
        <v>0</v>
      </c>
      <c r="J35" s="30"/>
    </row>
    <row r="36" spans="1:10" x14ac:dyDescent="0.2">
      <c r="A36" s="19" t="s">
        <v>22</v>
      </c>
      <c r="B36" s="19">
        <v>45.86</v>
      </c>
      <c r="C36" s="20">
        <v>1561207.3</v>
      </c>
      <c r="D36" s="19">
        <v>1.52</v>
      </c>
      <c r="E36" s="20">
        <v>43327.43</v>
      </c>
      <c r="F36" s="20">
        <v>0</v>
      </c>
      <c r="G36" s="35">
        <v>0</v>
      </c>
      <c r="H36" s="33">
        <f t="shared" si="2"/>
        <v>43327.43</v>
      </c>
      <c r="I36" s="31">
        <v>100</v>
      </c>
      <c r="J36" s="30"/>
    </row>
    <row r="37" spans="1:10" x14ac:dyDescent="0.2">
      <c r="A37" s="19" t="s">
        <v>16</v>
      </c>
      <c r="B37" s="19">
        <v>129</v>
      </c>
      <c r="C37" s="20">
        <v>3590081</v>
      </c>
      <c r="D37" s="19">
        <v>128</v>
      </c>
      <c r="E37" s="20">
        <v>2136816</v>
      </c>
      <c r="F37" s="20">
        <v>55409</v>
      </c>
      <c r="G37" s="35">
        <v>1397856</v>
      </c>
      <c r="H37" s="33">
        <f t="shared" si="2"/>
        <v>3590081</v>
      </c>
      <c r="I37" s="17">
        <f t="shared" si="3"/>
        <v>59.519994117124376</v>
      </c>
      <c r="J37" s="30"/>
    </row>
    <row r="38" spans="1:10" x14ac:dyDescent="0.2">
      <c r="A38" s="19" t="s">
        <v>17</v>
      </c>
      <c r="B38" s="19">
        <v>47</v>
      </c>
      <c r="C38" s="20">
        <v>1436059.02</v>
      </c>
      <c r="D38" s="19">
        <v>47</v>
      </c>
      <c r="E38" s="20">
        <v>803385.43</v>
      </c>
      <c r="F38" s="20">
        <v>609640.18000000005</v>
      </c>
      <c r="G38" s="35">
        <v>23033.41</v>
      </c>
      <c r="H38" s="33">
        <f t="shared" si="2"/>
        <v>1436059.02</v>
      </c>
      <c r="I38" s="17">
        <f t="shared" si="3"/>
        <v>55.943761280786362</v>
      </c>
      <c r="J38" s="30"/>
    </row>
    <row r="39" spans="1:10" x14ac:dyDescent="0.2">
      <c r="A39" s="19" t="s">
        <v>19</v>
      </c>
      <c r="B39" s="19">
        <v>14</v>
      </c>
      <c r="C39" s="20">
        <v>154687.87</v>
      </c>
      <c r="D39" s="19">
        <v>14</v>
      </c>
      <c r="E39" s="20">
        <v>154687.87</v>
      </c>
      <c r="F39" s="20">
        <v>0</v>
      </c>
      <c r="G39" s="35">
        <v>0</v>
      </c>
      <c r="H39" s="33">
        <f t="shared" si="2"/>
        <v>154687.87</v>
      </c>
      <c r="I39" s="36">
        <f t="shared" si="3"/>
        <v>100</v>
      </c>
      <c r="J39" s="39"/>
    </row>
    <row r="40" spans="1:10" ht="12.75" thickBot="1" x14ac:dyDescent="0.25">
      <c r="A40" s="23" t="s">
        <v>20</v>
      </c>
      <c r="B40" s="23">
        <v>5</v>
      </c>
      <c r="C40" s="24">
        <v>175787</v>
      </c>
      <c r="D40" s="23">
        <v>5</v>
      </c>
      <c r="E40" s="24">
        <v>106172.32</v>
      </c>
      <c r="F40" s="24"/>
      <c r="G40" s="37">
        <v>69614.679999999993</v>
      </c>
      <c r="H40" s="33">
        <f t="shared" si="2"/>
        <v>175787</v>
      </c>
      <c r="I40" s="17">
        <f t="shared" si="3"/>
        <v>60.398277460790617</v>
      </c>
      <c r="J40" s="30"/>
    </row>
    <row r="42" spans="1:10" ht="12.75" thickBot="1" x14ac:dyDescent="0.25">
      <c r="A42" s="1"/>
      <c r="B42" s="1"/>
    </row>
    <row r="43" spans="1:10" ht="36" customHeight="1" thickBot="1" x14ac:dyDescent="0.25">
      <c r="E43" s="40" t="s">
        <v>27</v>
      </c>
      <c r="F43" s="41"/>
      <c r="G43" s="42"/>
      <c r="H43" s="4"/>
      <c r="I43" s="4"/>
    </row>
    <row r="44" spans="1:10" ht="36.75" thickBot="1" x14ac:dyDescent="0.25">
      <c r="A44" s="5">
        <v>2024</v>
      </c>
      <c r="B44" s="6" t="s">
        <v>1</v>
      </c>
      <c r="C44" s="7" t="s">
        <v>0</v>
      </c>
      <c r="D44" s="6" t="s">
        <v>4</v>
      </c>
      <c r="E44" s="8" t="s">
        <v>2</v>
      </c>
      <c r="F44" s="8" t="s">
        <v>5</v>
      </c>
      <c r="G44" s="9" t="s">
        <v>6</v>
      </c>
      <c r="H44" s="3" t="s">
        <v>7</v>
      </c>
      <c r="I44" s="6" t="s">
        <v>3</v>
      </c>
    </row>
    <row r="45" spans="1:10" x14ac:dyDescent="0.2">
      <c r="A45" s="10" t="s">
        <v>8</v>
      </c>
      <c r="B45" s="31">
        <v>8</v>
      </c>
      <c r="C45" s="32">
        <v>323985</v>
      </c>
      <c r="D45" s="31">
        <v>8</v>
      </c>
      <c r="E45" s="32">
        <v>323985</v>
      </c>
      <c r="F45" s="32">
        <v>0</v>
      </c>
      <c r="G45" s="33">
        <v>0</v>
      </c>
      <c r="H45" s="33">
        <f>SUM(E45:G45)</f>
        <v>323985</v>
      </c>
      <c r="I45" s="31">
        <f>E45/C45*100</f>
        <v>100</v>
      </c>
      <c r="J45" s="39"/>
    </row>
    <row r="46" spans="1:10" x14ac:dyDescent="0.2">
      <c r="A46" s="14" t="s">
        <v>9</v>
      </c>
      <c r="B46" s="14">
        <v>115</v>
      </c>
      <c r="C46" s="15">
        <v>3726333</v>
      </c>
      <c r="D46" s="14">
        <v>114.1</v>
      </c>
      <c r="E46" s="15">
        <v>2255199</v>
      </c>
      <c r="F46" s="15">
        <v>0</v>
      </c>
      <c r="G46" s="34">
        <v>1441848</v>
      </c>
      <c r="H46" s="33">
        <f t="shared" ref="H46:H61" si="4">SUM(E46:G46)</f>
        <v>3697047</v>
      </c>
      <c r="I46" s="17">
        <f t="shared" ref="I46:I61" si="5">E46/C46*100</f>
        <v>60.520597595544999</v>
      </c>
      <c r="J46" s="38"/>
    </row>
    <row r="47" spans="1:10" x14ac:dyDescent="0.2">
      <c r="A47" s="14" t="s">
        <v>10</v>
      </c>
      <c r="B47" s="14">
        <v>23</v>
      </c>
      <c r="C47" s="15">
        <v>759898</v>
      </c>
      <c r="D47" s="14">
        <v>4</v>
      </c>
      <c r="E47" s="15">
        <v>123085</v>
      </c>
      <c r="F47" s="15">
        <v>0</v>
      </c>
      <c r="G47" s="34">
        <v>0</v>
      </c>
      <c r="H47" s="33">
        <f t="shared" si="4"/>
        <v>123085</v>
      </c>
      <c r="I47" s="31">
        <v>100</v>
      </c>
      <c r="J47" s="38"/>
    </row>
    <row r="48" spans="1:10" x14ac:dyDescent="0.2">
      <c r="A48" s="19" t="s">
        <v>11</v>
      </c>
      <c r="B48" s="19">
        <v>40</v>
      </c>
      <c r="C48" s="20">
        <v>1691475.27</v>
      </c>
      <c r="D48" s="19">
        <v>40</v>
      </c>
      <c r="E48" s="20">
        <v>1264803.6599999999</v>
      </c>
      <c r="F48" s="20">
        <v>277411.07</v>
      </c>
      <c r="G48" s="35">
        <v>149260.54</v>
      </c>
      <c r="H48" s="33">
        <f t="shared" si="4"/>
        <v>1691475.27</v>
      </c>
      <c r="I48" s="17">
        <f t="shared" si="5"/>
        <v>74.775178947783246</v>
      </c>
      <c r="J48" s="38"/>
    </row>
    <row r="49" spans="1:10" x14ac:dyDescent="0.2">
      <c r="A49" s="19" t="s">
        <v>25</v>
      </c>
      <c r="B49" s="19">
        <v>49</v>
      </c>
      <c r="C49" s="20">
        <v>1739898.94</v>
      </c>
      <c r="D49" s="19">
        <v>39</v>
      </c>
      <c r="E49" s="20">
        <v>1018784.36</v>
      </c>
      <c r="F49" s="20">
        <v>13028.03</v>
      </c>
      <c r="G49" s="35">
        <v>407307.44</v>
      </c>
      <c r="H49" s="33">
        <f t="shared" si="4"/>
        <v>1439119.83</v>
      </c>
      <c r="I49" s="17">
        <v>70</v>
      </c>
      <c r="J49" s="38"/>
    </row>
    <row r="50" spans="1:10" x14ac:dyDescent="0.2">
      <c r="A50" s="19" t="s">
        <v>12</v>
      </c>
      <c r="B50" s="19">
        <v>49</v>
      </c>
      <c r="C50" s="20">
        <v>1462600.74</v>
      </c>
      <c r="D50" s="19">
        <v>16</v>
      </c>
      <c r="E50" s="20">
        <v>282323.13</v>
      </c>
      <c r="F50" s="20">
        <v>0</v>
      </c>
      <c r="G50" s="35">
        <v>143465.76</v>
      </c>
      <c r="H50" s="33">
        <f t="shared" si="4"/>
        <v>425788.89</v>
      </c>
      <c r="I50" s="17">
        <v>66.31</v>
      </c>
      <c r="J50" s="38"/>
    </row>
    <row r="51" spans="1:10" x14ac:dyDescent="0.2">
      <c r="A51" s="19" t="s">
        <v>23</v>
      </c>
      <c r="B51" s="19">
        <v>104</v>
      </c>
      <c r="C51" s="20">
        <v>3489760.36</v>
      </c>
      <c r="D51" s="19">
        <v>2</v>
      </c>
      <c r="E51" s="20">
        <v>46810.98</v>
      </c>
      <c r="F51" s="20">
        <v>0</v>
      </c>
      <c r="G51" s="35">
        <v>0</v>
      </c>
      <c r="H51" s="33">
        <f t="shared" si="4"/>
        <v>46810.98</v>
      </c>
      <c r="I51" s="31">
        <v>100</v>
      </c>
      <c r="J51" s="39"/>
    </row>
    <row r="52" spans="1:10" x14ac:dyDescent="0.2">
      <c r="A52" s="19" t="s">
        <v>13</v>
      </c>
      <c r="B52" s="19">
        <v>94</v>
      </c>
      <c r="C52" s="20">
        <v>3308672.88</v>
      </c>
      <c r="D52" s="19">
        <v>4</v>
      </c>
      <c r="E52" s="20">
        <v>29433.59</v>
      </c>
      <c r="F52" s="20">
        <v>2426.61</v>
      </c>
      <c r="G52" s="35">
        <v>50450.9</v>
      </c>
      <c r="H52" s="33">
        <f t="shared" si="4"/>
        <v>82311.100000000006</v>
      </c>
      <c r="I52" s="17">
        <f>E52/H52*100</f>
        <v>35.758955960982178</v>
      </c>
      <c r="J52" s="38"/>
    </row>
    <row r="53" spans="1:10" x14ac:dyDescent="0.2">
      <c r="A53" s="19" t="s">
        <v>14</v>
      </c>
      <c r="B53" s="19">
        <v>81</v>
      </c>
      <c r="C53" s="20">
        <v>2841823.33</v>
      </c>
      <c r="D53" s="19">
        <v>1</v>
      </c>
      <c r="E53" s="20">
        <v>22098.36</v>
      </c>
      <c r="F53" s="20">
        <v>0</v>
      </c>
      <c r="G53" s="35">
        <v>0</v>
      </c>
      <c r="H53" s="33">
        <f t="shared" si="4"/>
        <v>22098.36</v>
      </c>
      <c r="I53" s="31">
        <v>100</v>
      </c>
      <c r="J53" s="38"/>
    </row>
    <row r="54" spans="1:10" x14ac:dyDescent="0.2">
      <c r="A54" s="19" t="s">
        <v>26</v>
      </c>
      <c r="B54" s="19">
        <v>99</v>
      </c>
      <c r="C54" s="20">
        <v>3733375</v>
      </c>
      <c r="D54" s="19">
        <v>0</v>
      </c>
      <c r="E54" s="20">
        <v>0</v>
      </c>
      <c r="F54" s="20">
        <v>0</v>
      </c>
      <c r="G54" s="35">
        <v>0</v>
      </c>
      <c r="H54" s="33">
        <f t="shared" si="4"/>
        <v>0</v>
      </c>
      <c r="I54" s="31">
        <v>0</v>
      </c>
      <c r="J54" s="38"/>
    </row>
    <row r="55" spans="1:10" x14ac:dyDescent="0.2">
      <c r="A55" s="19" t="s">
        <v>24</v>
      </c>
      <c r="B55" s="19">
        <v>59</v>
      </c>
      <c r="C55" s="20">
        <v>1714698.08</v>
      </c>
      <c r="D55" s="19">
        <v>9.49</v>
      </c>
      <c r="E55" s="20">
        <v>132666.19</v>
      </c>
      <c r="F55" s="20">
        <v>0</v>
      </c>
      <c r="G55" s="35">
        <v>81936.460000000006</v>
      </c>
      <c r="H55" s="33">
        <f t="shared" si="4"/>
        <v>214602.65000000002</v>
      </c>
      <c r="I55" s="17">
        <f>E55/H55*100</f>
        <v>61.819455631139689</v>
      </c>
      <c r="J55" s="38"/>
    </row>
    <row r="56" spans="1:10" x14ac:dyDescent="0.2">
      <c r="A56" s="19" t="s">
        <v>15</v>
      </c>
      <c r="B56" s="19">
        <v>70</v>
      </c>
      <c r="C56" s="20">
        <v>2119911.08</v>
      </c>
      <c r="D56" s="19">
        <v>0</v>
      </c>
      <c r="E56" s="20">
        <v>0</v>
      </c>
      <c r="F56" s="20">
        <v>0</v>
      </c>
      <c r="G56" s="35">
        <v>0</v>
      </c>
      <c r="H56" s="33">
        <f t="shared" si="4"/>
        <v>0</v>
      </c>
      <c r="I56" s="31">
        <f t="shared" si="5"/>
        <v>0</v>
      </c>
      <c r="J56" s="38"/>
    </row>
    <row r="57" spans="1:10" x14ac:dyDescent="0.2">
      <c r="A57" s="19" t="s">
        <v>22</v>
      </c>
      <c r="B57" s="19">
        <v>46.85</v>
      </c>
      <c r="C57" s="20">
        <v>1668130.2</v>
      </c>
      <c r="D57" s="19">
        <v>2</v>
      </c>
      <c r="E57" s="20">
        <v>50499.87</v>
      </c>
      <c r="F57" s="20">
        <v>0</v>
      </c>
      <c r="G57" s="35">
        <v>0</v>
      </c>
      <c r="H57" s="33">
        <f t="shared" si="4"/>
        <v>50499.87</v>
      </c>
      <c r="I57" s="31">
        <v>100</v>
      </c>
      <c r="J57" s="39"/>
    </row>
    <row r="58" spans="1:10" x14ac:dyDescent="0.2">
      <c r="A58" s="19" t="s">
        <v>16</v>
      </c>
      <c r="B58" s="19">
        <v>134</v>
      </c>
      <c r="C58" s="20">
        <v>3931208</v>
      </c>
      <c r="D58" s="19">
        <v>133</v>
      </c>
      <c r="E58" s="20">
        <v>2265948</v>
      </c>
      <c r="F58" s="20">
        <v>56286</v>
      </c>
      <c r="G58" s="35">
        <v>1608974</v>
      </c>
      <c r="H58" s="33">
        <f t="shared" si="4"/>
        <v>3931208</v>
      </c>
      <c r="I58" s="31">
        <v>100</v>
      </c>
      <c r="J58" s="39"/>
    </row>
    <row r="59" spans="1:10" x14ac:dyDescent="0.2">
      <c r="A59" s="19" t="s">
        <v>17</v>
      </c>
      <c r="B59" s="19">
        <v>54</v>
      </c>
      <c r="C59" s="20">
        <v>1569766.61</v>
      </c>
      <c r="D59" s="19">
        <v>53</v>
      </c>
      <c r="E59" s="20">
        <v>865364.57</v>
      </c>
      <c r="F59" s="20">
        <v>693009.64</v>
      </c>
      <c r="G59" s="35">
        <v>11392.4</v>
      </c>
      <c r="H59" s="33">
        <f t="shared" si="4"/>
        <v>1569766.6099999999</v>
      </c>
      <c r="I59" s="31">
        <v>55</v>
      </c>
      <c r="J59" s="38"/>
    </row>
    <row r="60" spans="1:10" x14ac:dyDescent="0.2">
      <c r="A60" s="19" t="s">
        <v>19</v>
      </c>
      <c r="B60" s="19">
        <v>14</v>
      </c>
      <c r="C60" s="20">
        <v>372772.64</v>
      </c>
      <c r="D60" s="19">
        <v>14</v>
      </c>
      <c r="E60" s="20">
        <v>372772.64</v>
      </c>
      <c r="F60" s="20">
        <v>0</v>
      </c>
      <c r="G60" s="35">
        <v>0</v>
      </c>
      <c r="H60" s="33">
        <f t="shared" si="4"/>
        <v>372772.64</v>
      </c>
      <c r="I60" s="31">
        <f t="shared" si="5"/>
        <v>100</v>
      </c>
      <c r="J60" s="38"/>
    </row>
    <row r="61" spans="1:10" ht="12.75" thickBot="1" x14ac:dyDescent="0.25">
      <c r="A61" s="23" t="s">
        <v>21</v>
      </c>
      <c r="B61" s="23">
        <v>5</v>
      </c>
      <c r="C61" s="24">
        <v>198388.02</v>
      </c>
      <c r="D61" s="23">
        <v>5</v>
      </c>
      <c r="E61" s="24">
        <v>117895.79</v>
      </c>
      <c r="F61" s="24"/>
      <c r="G61" s="37">
        <v>80492.23</v>
      </c>
      <c r="H61" s="33">
        <f t="shared" si="4"/>
        <v>198388.02</v>
      </c>
      <c r="I61" s="17">
        <f t="shared" si="5"/>
        <v>59.426869626502651</v>
      </c>
      <c r="J61" s="38"/>
    </row>
  </sheetData>
  <mergeCells count="3">
    <mergeCell ref="E2:G2"/>
    <mergeCell ref="E22:G22"/>
    <mergeCell ref="E43:G43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Menger - MONM</dc:creator>
  <cp:lastModifiedBy>Stanka Blatnik - MONM</cp:lastModifiedBy>
  <cp:lastPrinted>2025-09-02T08:13:17Z</cp:lastPrinted>
  <dcterms:created xsi:type="dcterms:W3CDTF">2025-08-06T06:39:10Z</dcterms:created>
  <dcterms:modified xsi:type="dcterms:W3CDTF">2025-09-16T07:41:54Z</dcterms:modified>
</cp:coreProperties>
</file>